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kaygrider/Dropbox (CSU Fullerton)/Mac/Desktop/"/>
    </mc:Choice>
  </mc:AlternateContent>
  <xr:revisionPtr revIDLastSave="0" documentId="13_ncr:1_{2E9AF4DD-2D03-6B4C-A56F-87C198A0F21E}" xr6:coauthVersionLast="47" xr6:coauthVersionMax="47" xr10:uidLastSave="{00000000-0000-0000-0000-000000000000}"/>
  <bookViews>
    <workbookView xWindow="41920" yWindow="1820" windowWidth="28560" windowHeight="16320" xr2:uid="{00000000-000D-0000-FFFF-FFFF00000000}"/>
  </bookViews>
  <sheets>
    <sheet name="BUDGET" sheetId="1" r:id="rId1"/>
    <sheet name="EXAMPLE" sheetId="3" r:id="rId2"/>
  </sheets>
  <definedNames>
    <definedName name="_xlnm.Print_Area" localSheetId="0">BUDGET!$A$1:$H$39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G28" i="3"/>
  <c r="G29" i="3"/>
  <c r="G30" i="3"/>
  <c r="G33" i="3"/>
  <c r="G37" i="3" s="1"/>
  <c r="G34" i="3"/>
  <c r="G35" i="3"/>
  <c r="G36" i="3"/>
  <c r="G21" i="3"/>
  <c r="G22" i="3"/>
  <c r="G23" i="3"/>
  <c r="G24" i="3"/>
  <c r="G25" i="3"/>
  <c r="E14" i="3"/>
  <c r="F14" i="3"/>
  <c r="G14" i="3" s="1"/>
  <c r="E15" i="3"/>
  <c r="F15" i="3" s="1"/>
  <c r="E16" i="3"/>
  <c r="F16" i="3"/>
  <c r="G16" i="3"/>
  <c r="E17" i="3"/>
  <c r="G17" i="3" s="1"/>
  <c r="F17" i="3"/>
  <c r="E7" i="3"/>
  <c r="E9" i="3"/>
  <c r="F9" i="3"/>
  <c r="G9" i="3"/>
  <c r="E10" i="3"/>
  <c r="F10" i="3"/>
  <c r="G10" i="3"/>
  <c r="E9" i="1"/>
  <c r="F9" i="1" s="1"/>
  <c r="E10" i="1"/>
  <c r="F10" i="1"/>
  <c r="G10" i="1"/>
  <c r="E14" i="1"/>
  <c r="F14" i="1"/>
  <c r="G14" i="1"/>
  <c r="E15" i="1"/>
  <c r="F15" i="1" s="1"/>
  <c r="G15" i="1" s="1"/>
  <c r="E16" i="1"/>
  <c r="F16" i="1"/>
  <c r="G16" i="1"/>
  <c r="E17" i="1"/>
  <c r="G17" i="1" s="1"/>
  <c r="F17" i="1"/>
  <c r="G28" i="1"/>
  <c r="G29" i="1"/>
  <c r="G30" i="1"/>
  <c r="G21" i="1"/>
  <c r="G25" i="1" s="1"/>
  <c r="G22" i="1"/>
  <c r="G23" i="1"/>
  <c r="G24" i="1"/>
  <c r="G33" i="1"/>
  <c r="G34" i="1"/>
  <c r="G35" i="1"/>
  <c r="G36" i="1"/>
  <c r="G37" i="1"/>
  <c r="G18" i="1" l="1"/>
  <c r="G15" i="3"/>
  <c r="G18" i="3"/>
  <c r="F7" i="3"/>
  <c r="G7" i="3" s="1"/>
  <c r="G11" i="3" s="1"/>
  <c r="G38" i="3" s="1"/>
  <c r="G39" i="3" s="1"/>
  <c r="G9" i="1"/>
  <c r="G7" i="1"/>
  <c r="G11" i="1" s="1"/>
  <c r="G38" i="1" s="1"/>
  <c r="G39" i="1" s="1"/>
</calcChain>
</file>

<file path=xl/sharedStrings.xml><?xml version="1.0" encoding="utf-8"?>
<sst xmlns="http://schemas.openxmlformats.org/spreadsheetml/2006/main" count="123" uniqueCount="64">
  <si>
    <t># of Weeks</t>
  </si>
  <si>
    <t># of Hours/Wk</t>
  </si>
  <si>
    <t>Travel</t>
  </si>
  <si>
    <t>Budget Narrative: Relevance to Project</t>
  </si>
  <si>
    <t xml:space="preserve">  Conference</t>
  </si>
  <si>
    <t>Hotel</t>
  </si>
  <si>
    <t xml:space="preserve">  Workshops</t>
  </si>
  <si>
    <t xml:space="preserve">  Collaborator Meeting</t>
  </si>
  <si>
    <t>Budget Total</t>
  </si>
  <si>
    <t>SubTotal</t>
  </si>
  <si>
    <t>Total</t>
  </si>
  <si>
    <t>Other Personnel SubTotal</t>
  </si>
  <si>
    <t>Personnel SubTotal</t>
  </si>
  <si>
    <t>Cost</t>
  </si>
  <si>
    <t>Airfare</t>
  </si>
  <si>
    <t>Travel Subtotal</t>
  </si>
  <si>
    <t>Registration Fees</t>
  </si>
  <si>
    <t xml:space="preserve">
(WTUs ARE Included in totals)</t>
  </si>
  <si>
    <t>Expenses</t>
  </si>
  <si>
    <t xml:space="preserve">  Expenses</t>
  </si>
  <si>
    <t xml:space="preserve">Supplies &amp; Equipment </t>
  </si>
  <si>
    <t>Supplies &amp; Equipment Subtotal</t>
  </si>
  <si>
    <t>Faculty Salary</t>
  </si>
  <si>
    <t>Payroll Taxes (7.65% of Salary)</t>
  </si>
  <si>
    <t>Course Release Semester               Use Dropdown selection</t>
  </si>
  <si>
    <t>Course Release (3WTUs) Request Use Dropdown selection</t>
  </si>
  <si>
    <t xml:space="preserve">Student/ Graduate Assistants (Use Dropdown selection)
</t>
  </si>
  <si>
    <t>Student Assistant</t>
  </si>
  <si>
    <t xml:space="preserve">Course Release                      or                                    Faculty Salary                      </t>
  </si>
  <si>
    <t>Faculty Name</t>
  </si>
  <si>
    <r>
      <t xml:space="preserve">Use Dropdown selection for                   Course Release Time (row 6 and 7)
OR
Enter </t>
    </r>
    <r>
      <rPr>
        <b/>
        <u val="singleAccounting"/>
        <sz val="12"/>
        <color theme="1"/>
        <rFont val="Times New Roman"/>
        <family val="1"/>
      </rPr>
      <t>Faculty Salary</t>
    </r>
    <r>
      <rPr>
        <b/>
        <sz val="12"/>
        <color theme="1"/>
        <rFont val="Times New Roman"/>
        <family val="1"/>
      </rPr>
      <t xml:space="preserve"> Amount (row 8)</t>
    </r>
  </si>
  <si>
    <t>Remaining from maximum of $15,000</t>
  </si>
  <si>
    <t>Faculty additional pay is charged the 11% benefit which must be covered by the funds awarded.</t>
  </si>
  <si>
    <t>Laptop</t>
  </si>
  <si>
    <t xml:space="preserve">Graduate Assistant </t>
  </si>
  <si>
    <r>
      <rPr>
        <b/>
        <sz val="12"/>
        <color theme="1"/>
        <rFont val="Times New Roman"/>
        <family val="1"/>
      </rPr>
      <t>Student Assistant Pay Scale:</t>
    </r>
    <r>
      <rPr>
        <sz val="12"/>
        <color theme="1"/>
        <rFont val="Times New Roman"/>
        <family val="1"/>
      </rPr>
      <t xml:space="preserve">
Academic Year: Can work a maximum of 20 hours per week.       Summer: Students can work a maximum of 40 hours per week.</t>
    </r>
  </si>
  <si>
    <t xml:space="preserve">  Check the calculations and the totals to ensure accuracy.</t>
  </si>
  <si>
    <t>Tuffy Titan</t>
  </si>
  <si>
    <t>Laptop to collect data on site</t>
  </si>
  <si>
    <t>Other</t>
  </si>
  <si>
    <t>Other Subtotal</t>
  </si>
  <si>
    <t>Fringe Benefits/ Payroll Taxes 46%</t>
  </si>
  <si>
    <t>PDSA’s 20th Annual ITP Conference in Seattle, Washington</t>
  </si>
  <si>
    <t>Range I:   Basic skills:       $14.00 - $15.00   |  $19.00 - $20.00</t>
  </si>
  <si>
    <t>Range III: Extensive Exp:  $16.00 - $17.00   |  $22.00 - $24.00</t>
  </si>
  <si>
    <t>Range IV: Highly Exp:       $17.00 - $20.00   |  $24.00 - $26.00</t>
  </si>
  <si>
    <t xml:space="preserve">                     Undergrad              |         Graduate    </t>
  </si>
  <si>
    <t>Range II:  Some Exp:        $15.00 - $16.00    |  $20.00 - $22.00</t>
  </si>
  <si>
    <t>2021-2022 RSCA Budget Template</t>
  </si>
  <si>
    <r>
      <rPr>
        <b/>
        <sz val="14"/>
        <color theme="1"/>
        <rFont val="Times New Roman"/>
        <family val="1"/>
      </rPr>
      <t xml:space="preserve">Directions: </t>
    </r>
    <r>
      <rPr>
        <b/>
        <sz val="12"/>
        <color theme="1"/>
        <rFont val="Times New Roman"/>
        <family val="1"/>
      </rPr>
      <t xml:space="preserve">
Enter information only into green and red cells.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
Course Release: Enter name, select </t>
    </r>
    <r>
      <rPr>
        <b/>
        <sz val="12"/>
        <color theme="1"/>
        <rFont val="Arial Black"/>
        <family val="2"/>
      </rPr>
      <t>$6,055.20</t>
    </r>
    <r>
      <rPr>
        <b/>
        <sz val="12"/>
        <color theme="1"/>
        <rFont val="Times New Roman"/>
        <family val="1"/>
      </rPr>
      <t xml:space="preserve"> and semester.
Faculty Salary:  Enter name and amount up to </t>
    </r>
    <r>
      <rPr>
        <b/>
        <sz val="12"/>
        <color theme="1"/>
        <rFont val="Arial Black"/>
        <family val="2"/>
      </rPr>
      <t>$4,504.50</t>
    </r>
    <r>
      <rPr>
        <b/>
        <sz val="12"/>
        <color theme="1"/>
        <rFont val="Times New Roman"/>
        <family val="1"/>
      </rPr>
      <t xml:space="preserve">. Additional Rows can be added to the spreadsheet as needed. Please ensure that page settings are set for "Fit Sheet on One Page".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</si>
  <si>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Hourly Wage ($15.00 min. wage)</t>
  </si>
  <si>
    <t>Range I:   Basic skills:       $15.00 - $16.00   |  $19.00 - $20.00</t>
  </si>
  <si>
    <t>Range II:  Some Exp:        $16.00 - $17.00   |  $20.00 - $22.00</t>
  </si>
  <si>
    <t>Range III: Extensive Exp:  $17.00 - $18.00   |  $22.00 - $24.00</t>
  </si>
  <si>
    <t>Range IV: Highly Exp:       $18.00 - $21.00   |  $24.00 - $26.00</t>
  </si>
  <si>
    <t>Spring 2022</t>
  </si>
  <si>
    <t>Mileage         (miles driven x  $0.56)</t>
  </si>
  <si>
    <r>
      <t>The IRS has not yet released the </t>
    </r>
    <r>
      <rPr>
        <b/>
        <sz val="17"/>
        <rFont val="Times New Roman"/>
        <family val="1"/>
      </rPr>
      <t>standard mileage rates for 2022</t>
    </r>
    <r>
      <rPr>
        <sz val="17"/>
        <rFont val="Times New Roman"/>
        <family val="1"/>
      </rPr>
      <t> yet. The rates are typically updated in December for the following year. So we expect the IRS to release the standard mileage rates for 2021 in December of 2021.</t>
    </r>
  </si>
  <si>
    <t>2024-2025 RSCA Budget Template</t>
  </si>
  <si>
    <r>
      <rPr>
        <b/>
        <sz val="14"/>
        <color theme="1"/>
        <rFont val="Times New Roman"/>
        <family val="1"/>
      </rPr>
      <t xml:space="preserve">Directions: </t>
    </r>
    <r>
      <rPr>
        <b/>
        <sz val="12"/>
        <color theme="1"/>
        <rFont val="Times New Roman"/>
        <family val="1"/>
      </rPr>
      <t xml:space="preserve">
Enter information only into green and red cells.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
Course Release: Enter name, select </t>
    </r>
    <r>
      <rPr>
        <b/>
        <sz val="12"/>
        <color theme="1"/>
        <rFont val="Arial Black"/>
        <family val="2"/>
      </rPr>
      <t>$6,486.00</t>
    </r>
    <r>
      <rPr>
        <b/>
        <sz val="12"/>
        <color theme="1"/>
        <rFont val="Times New Roman"/>
        <family val="1"/>
      </rPr>
      <t xml:space="preserve"> and semester.
Faculty Salary:  Enter name and amount up to </t>
    </r>
    <r>
      <rPr>
        <b/>
        <sz val="12"/>
        <color theme="1"/>
        <rFont val="Arial Black"/>
        <family val="2"/>
      </rPr>
      <t>$4,504.50</t>
    </r>
    <r>
      <rPr>
        <b/>
        <sz val="12"/>
        <color theme="1"/>
        <rFont val="Times New Roman"/>
        <family val="1"/>
      </rPr>
      <t xml:space="preserve">. Additional Rows can be added to the spreadsheet as needed. Please ensure that page settings are set for "Fit Sheet on One Page".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</si>
  <si>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Choose Semester</t>
  </si>
  <si>
    <t>Fringe Benefits/ Payroll Taxes 51%</t>
  </si>
  <si>
    <t>Hourly Wage ($16.00 min. wage)</t>
  </si>
  <si>
    <t>Mileage         (miles driven x  $0.655)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</si>
</sst>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6">
    <font>
      <sz val="11"/>
      <color theme="1"/>
      <name val="Spranq eco sans"/>
      <family val="2"/>
    </font>
    <font>
      <sz val="11"/>
      <color theme="1"/>
      <name val="Spranq eco sans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4"/>
      <color rgb="FFC00000"/>
      <name val="Spranq eco sans"/>
      <family val="2"/>
    </font>
    <font>
      <b/>
      <u val="singleAccounting"/>
      <sz val="12"/>
      <color theme="1"/>
      <name val="Times New Roman"/>
      <family val="1"/>
    </font>
    <font>
      <b/>
      <sz val="12"/>
      <color theme="1"/>
      <name val="Arial Black"/>
      <family val="2"/>
    </font>
    <font>
      <sz val="17"/>
      <name val="Times New Roman"/>
      <family val="1"/>
    </font>
    <font>
      <b/>
      <sz val="17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Spranq eco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9" fontId="2" fillId="0" borderId="0" xfId="1" applyFont="1" applyAlignment="1">
      <alignment horizontal="center"/>
    </xf>
    <xf numFmtId="0" fontId="5" fillId="0" borderId="0" xfId="0" applyFont="1"/>
    <xf numFmtId="164" fontId="2" fillId="0" borderId="0" xfId="3" applyNumberFormat="1" applyFont="1" applyAlignment="1">
      <alignment horizontal="center"/>
    </xf>
    <xf numFmtId="164" fontId="2" fillId="0" borderId="0" xfId="3" applyNumberFormat="1" applyFont="1" applyAlignment="1">
      <alignment horizontal="center" wrapText="1"/>
    </xf>
    <xf numFmtId="0" fontId="2" fillId="5" borderId="0" xfId="0" applyFont="1" applyFill="1"/>
    <xf numFmtId="0" fontId="3" fillId="2" borderId="1" xfId="0" applyFont="1" applyFill="1" applyBorder="1" applyAlignment="1">
      <alignment wrapText="1"/>
    </xf>
    <xf numFmtId="164" fontId="3" fillId="2" borderId="1" xfId="3" applyNumberFormat="1" applyFont="1" applyFill="1" applyBorder="1" applyAlignment="1">
      <alignment horizontal="center" wrapText="1"/>
    </xf>
    <xf numFmtId="9" fontId="3" fillId="2" borderId="1" xfId="1" applyFont="1" applyFill="1" applyBorder="1" applyAlignment="1">
      <alignment horizontal="center" wrapText="1"/>
    </xf>
    <xf numFmtId="164" fontId="3" fillId="2" borderId="1" xfId="3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2" fillId="0" borderId="1" xfId="0" applyFont="1" applyBorder="1"/>
    <xf numFmtId="164" fontId="2" fillId="2" borderId="1" xfId="3" applyNumberFormat="1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164" fontId="2" fillId="2" borderId="1" xfId="3" applyNumberFormat="1" applyFont="1" applyFill="1" applyBorder="1" applyAlignment="1">
      <alignment horizontal="center" wrapText="1"/>
    </xf>
    <xf numFmtId="0" fontId="2" fillId="2" borderId="1" xfId="0" applyFont="1" applyFill="1" applyBorder="1"/>
    <xf numFmtId="9" fontId="3" fillId="2" borderId="1" xfId="1" applyFont="1" applyFill="1" applyBorder="1" applyAlignment="1">
      <alignment horizontal="center"/>
    </xf>
    <xf numFmtId="164" fontId="2" fillId="5" borderId="1" xfId="3" applyNumberFormat="1" applyFont="1" applyFill="1" applyBorder="1" applyAlignment="1">
      <alignment horizontal="center"/>
    </xf>
    <xf numFmtId="164" fontId="2" fillId="5" borderId="1" xfId="3" applyNumberFormat="1" applyFont="1" applyFill="1" applyBorder="1" applyAlignment="1">
      <alignment horizontal="center" wrapText="1"/>
    </xf>
    <xf numFmtId="164" fontId="2" fillId="0" borderId="0" xfId="3" applyNumberFormat="1" applyFont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9" fontId="2" fillId="5" borderId="1" xfId="1" applyFont="1" applyFill="1" applyBorder="1" applyAlignment="1">
      <alignment horizontal="center"/>
    </xf>
    <xf numFmtId="164" fontId="3" fillId="5" borderId="1" xfId="3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3" fillId="0" borderId="6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2" borderId="8" xfId="0" applyFont="1" applyFill="1" applyBorder="1"/>
    <xf numFmtId="0" fontId="2" fillId="0" borderId="9" xfId="0" applyFont="1" applyBorder="1" applyAlignment="1">
      <alignment wrapText="1"/>
    </xf>
    <xf numFmtId="164" fontId="2" fillId="5" borderId="13" xfId="3" applyNumberFormat="1" applyFont="1" applyFill="1" applyBorder="1" applyAlignment="1">
      <alignment horizontal="center" wrapText="1"/>
    </xf>
    <xf numFmtId="44" fontId="2" fillId="5" borderId="1" xfId="3" applyFont="1" applyFill="1" applyBorder="1" applyAlignment="1">
      <alignment horizontal="center" wrapText="1"/>
    </xf>
    <xf numFmtId="164" fontId="3" fillId="5" borderId="16" xfId="3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horizontal="right" vertical="top" wrapText="1"/>
    </xf>
    <xf numFmtId="0" fontId="3" fillId="2" borderId="8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164" fontId="2" fillId="3" borderId="1" xfId="3" applyNumberFormat="1" applyFont="1" applyFill="1" applyBorder="1" applyAlignment="1">
      <alignment horizontal="center"/>
    </xf>
    <xf numFmtId="44" fontId="2" fillId="3" borderId="1" xfId="3" applyFont="1" applyFill="1" applyBorder="1" applyAlignment="1">
      <alignment horizontal="center" wrapText="1"/>
    </xf>
    <xf numFmtId="164" fontId="2" fillId="3" borderId="1" xfId="3" applyNumberFormat="1" applyFont="1" applyFill="1" applyBorder="1" applyAlignment="1">
      <alignment horizontal="center" wrapText="1"/>
    </xf>
    <xf numFmtId="0" fontId="6" fillId="0" borderId="8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wrapText="1"/>
    </xf>
    <xf numFmtId="0" fontId="5" fillId="3" borderId="0" xfId="0" applyFont="1" applyFill="1"/>
    <xf numFmtId="0" fontId="2" fillId="3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3" fillId="3" borderId="9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center" wrapText="1"/>
    </xf>
    <xf numFmtId="0" fontId="3" fillId="3" borderId="9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right" wrapText="1"/>
    </xf>
    <xf numFmtId="0" fontId="2" fillId="3" borderId="12" xfId="0" applyFont="1" applyFill="1" applyBorder="1" applyAlignment="1">
      <alignment horizontal="center" wrapText="1"/>
    </xf>
    <xf numFmtId="164" fontId="2" fillId="0" borderId="12" xfId="3" applyNumberFormat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164" fontId="2" fillId="0" borderId="12" xfId="3" applyNumberFormat="1" applyFont="1" applyBorder="1" applyAlignment="1">
      <alignment horizontal="center" wrapText="1"/>
    </xf>
    <xf numFmtId="164" fontId="3" fillId="5" borderId="13" xfId="3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wrapText="1"/>
    </xf>
    <xf numFmtId="164" fontId="2" fillId="3" borderId="0" xfId="3" applyNumberFormat="1" applyFont="1" applyFill="1" applyAlignment="1">
      <alignment horizontal="center"/>
    </xf>
    <xf numFmtId="164" fontId="2" fillId="3" borderId="0" xfId="3" applyNumberFormat="1" applyFont="1" applyFill="1" applyAlignment="1">
      <alignment horizontal="center" wrapText="1"/>
    </xf>
    <xf numFmtId="0" fontId="2" fillId="3" borderId="0" xfId="0" applyFont="1" applyFill="1" applyAlignment="1">
      <alignment wrapText="1"/>
    </xf>
    <xf numFmtId="9" fontId="2" fillId="3" borderId="0" xfId="1" applyFont="1" applyFill="1" applyAlignment="1">
      <alignment horizontal="center"/>
    </xf>
    <xf numFmtId="164" fontId="3" fillId="4" borderId="1" xfId="3" applyNumberFormat="1" applyFont="1" applyFill="1" applyBorder="1" applyAlignment="1" applyProtection="1">
      <alignment horizontal="center" wrapText="1"/>
      <protection locked="0"/>
    </xf>
    <xf numFmtId="44" fontId="2" fillId="4" borderId="1" xfId="3" applyFont="1" applyFill="1" applyBorder="1" applyAlignment="1" applyProtection="1">
      <alignment horizontal="center" wrapText="1"/>
      <protection locked="0"/>
    </xf>
    <xf numFmtId="164" fontId="3" fillId="4" borderId="1" xfId="3" applyNumberFormat="1" applyFont="1" applyFill="1" applyBorder="1" applyAlignment="1" applyProtection="1">
      <alignment horizontal="center"/>
      <protection locked="0"/>
    </xf>
    <xf numFmtId="44" fontId="3" fillId="4" borderId="1" xfId="3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wrapText="1"/>
      <protection locked="0"/>
    </xf>
    <xf numFmtId="0" fontId="2" fillId="4" borderId="8" xfId="0" applyFont="1" applyFill="1" applyBorder="1" applyAlignment="1" applyProtection="1">
      <alignment wrapText="1"/>
      <protection locked="0"/>
    </xf>
    <xf numFmtId="164" fontId="7" fillId="4" borderId="1" xfId="3" applyNumberFormat="1" applyFont="1" applyFill="1" applyBorder="1" applyAlignment="1" applyProtection="1">
      <alignment wrapText="1"/>
      <protection locked="0"/>
    </xf>
    <xf numFmtId="44" fontId="2" fillId="4" borderId="1" xfId="3" applyFont="1" applyFill="1" applyBorder="1" applyProtection="1">
      <protection locked="0"/>
    </xf>
    <xf numFmtId="0" fontId="2" fillId="4" borderId="1" xfId="2" applyNumberFormat="1" applyFont="1" applyFill="1" applyBorder="1" applyAlignment="1" applyProtection="1">
      <alignment horizontal="center"/>
      <protection locked="0"/>
    </xf>
    <xf numFmtId="0" fontId="2" fillId="4" borderId="1" xfId="1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wrapText="1"/>
    </xf>
    <xf numFmtId="164" fontId="2" fillId="3" borderId="0" xfId="3" applyNumberFormat="1" applyFont="1" applyFill="1" applyBorder="1" applyAlignment="1">
      <alignment horizontal="center"/>
    </xf>
    <xf numFmtId="9" fontId="2" fillId="3" borderId="0" xfId="1" applyFont="1" applyFill="1" applyBorder="1" applyAlignment="1">
      <alignment horizontal="center"/>
    </xf>
    <xf numFmtId="164" fontId="2" fillId="3" borderId="0" xfId="3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3" fillId="3" borderId="11" xfId="0" applyFont="1" applyFill="1" applyBorder="1"/>
    <xf numFmtId="0" fontId="3" fillId="3" borderId="12" xfId="0" applyFont="1" applyFill="1" applyBorder="1"/>
    <xf numFmtId="44" fontId="2" fillId="3" borderId="12" xfId="3" applyFont="1" applyFill="1" applyBorder="1" applyAlignment="1">
      <alignment horizontal="center"/>
    </xf>
    <xf numFmtId="0" fontId="2" fillId="0" borderId="8" xfId="0" applyFont="1" applyBorder="1" applyProtection="1">
      <protection locked="0"/>
    </xf>
    <xf numFmtId="164" fontId="3" fillId="5" borderId="19" xfId="3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7" borderId="9" xfId="0" applyFont="1" applyFill="1" applyBorder="1" applyAlignment="1">
      <alignment horizontal="left" vertical="top" wrapText="1"/>
    </xf>
    <xf numFmtId="0" fontId="3" fillId="7" borderId="9" xfId="0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wrapText="1"/>
    </xf>
    <xf numFmtId="0" fontId="2" fillId="3" borderId="6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3" fillId="3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2" fillId="3" borderId="1" xfId="0" applyFont="1" applyFill="1" applyBorder="1" applyAlignment="1">
      <alignment horizontal="right" wrapText="1"/>
    </xf>
    <xf numFmtId="0" fontId="2" fillId="3" borderId="21" xfId="0" applyFont="1" applyFill="1" applyBorder="1" applyAlignment="1">
      <alignment wrapText="1"/>
    </xf>
    <xf numFmtId="164" fontId="3" fillId="5" borderId="15" xfId="3" applyNumberFormat="1" applyFont="1" applyFill="1" applyBorder="1" applyAlignment="1">
      <alignment horizontal="center" wrapText="1"/>
    </xf>
    <xf numFmtId="0" fontId="12" fillId="7" borderId="0" xfId="0" applyFont="1" applyFill="1" applyAlignment="1">
      <alignment horizontal="center" wrapText="1"/>
    </xf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9" fontId="2" fillId="3" borderId="4" xfId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5" borderId="3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164" fontId="2" fillId="5" borderId="12" xfId="3" applyNumberFormat="1" applyFont="1" applyFill="1" applyBorder="1" applyAlignment="1">
      <alignment horizontal="center" wrapText="1"/>
    </xf>
    <xf numFmtId="164" fontId="2" fillId="5" borderId="17" xfId="3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164" fontId="3" fillId="2" borderId="15" xfId="3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64" fontId="2" fillId="6" borderId="15" xfId="3" applyNumberFormat="1" applyFont="1" applyFill="1" applyBorder="1" applyAlignment="1" applyProtection="1">
      <alignment horizontal="left"/>
      <protection locked="0"/>
    </xf>
    <xf numFmtId="0" fontId="0" fillId="6" borderId="14" xfId="0" applyFill="1" applyBorder="1" applyAlignment="1" applyProtection="1">
      <alignment horizontal="left"/>
      <protection locked="0"/>
    </xf>
    <xf numFmtId="44" fontId="2" fillId="6" borderId="1" xfId="3" applyFont="1" applyFill="1" applyBorder="1" applyAlignment="1" applyProtection="1">
      <alignment horizontal="center"/>
      <protection locked="0"/>
    </xf>
    <xf numFmtId="44" fontId="0" fillId="0" borderId="1" xfId="3" applyFont="1" applyBorder="1" applyAlignment="1" applyProtection="1">
      <alignment horizontal="center"/>
      <protection locked="0"/>
    </xf>
    <xf numFmtId="0" fontId="8" fillId="3" borderId="10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0" fillId="3" borderId="2" xfId="0" applyFill="1" applyBorder="1"/>
    <xf numFmtId="164" fontId="2" fillId="6" borderId="15" xfId="3" applyNumberFormat="1" applyFont="1" applyFill="1" applyBorder="1" applyAlignment="1" applyProtection="1">
      <alignment horizontal="center"/>
      <protection locked="0"/>
    </xf>
    <xf numFmtId="164" fontId="2" fillId="6" borderId="14" xfId="3" applyNumberFormat="1" applyFont="1" applyFill="1" applyBorder="1" applyAlignment="1" applyProtection="1">
      <alignment horizontal="center"/>
      <protection locked="0"/>
    </xf>
    <xf numFmtId="164" fontId="2" fillId="5" borderId="12" xfId="3" applyNumberFormat="1" applyFont="1" applyFill="1" applyBorder="1" applyAlignment="1">
      <alignment horizontal="center" vertical="top" wrapText="1"/>
    </xf>
    <xf numFmtId="164" fontId="2" fillId="5" borderId="17" xfId="3" applyNumberFormat="1" applyFont="1" applyFill="1" applyBorder="1" applyAlignment="1">
      <alignment horizontal="center" vertical="top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D98"/>
  <sheetViews>
    <sheetView tabSelected="1" topLeftCell="A2" zoomScale="90" zoomScaleNormal="90" workbookViewId="0">
      <selection activeCell="A2" sqref="A2:H4"/>
    </sheetView>
  </sheetViews>
  <sheetFormatPr baseColWidth="10" defaultColWidth="8.6640625" defaultRowHeight="16"/>
  <cols>
    <col min="1" max="1" width="23.1640625" style="1" bestFit="1" customWidth="1"/>
    <col min="2" max="2" width="17.1640625" style="1" customWidth="1"/>
    <col min="3" max="3" width="10.1640625" style="5" bestFit="1" customWidth="1"/>
    <col min="4" max="4" width="8.6640625" style="3" customWidth="1"/>
    <col min="5" max="5" width="12.5" style="5" customWidth="1"/>
    <col min="6" max="6" width="12" style="6" customWidth="1"/>
    <col min="7" max="7" width="10.1640625" style="6" customWidth="1"/>
    <col min="8" max="8" width="57.6640625" style="2" customWidth="1"/>
    <col min="9" max="186" width="8.6640625" style="48"/>
    <col min="187" max="16384" width="8.6640625" style="1"/>
  </cols>
  <sheetData>
    <row r="1" spans="1:186" s="4" customFormat="1" ht="26.25" customHeight="1" thickBot="1">
      <c r="A1" s="100" t="s">
        <v>58</v>
      </c>
      <c r="B1" s="101"/>
      <c r="C1" s="101"/>
      <c r="D1" s="101"/>
      <c r="E1" s="101"/>
      <c r="F1" s="101"/>
      <c r="G1" s="101"/>
      <c r="H1" s="102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</row>
    <row r="2" spans="1:186" s="4" customFormat="1" ht="18.75" customHeight="1">
      <c r="A2" s="109" t="s">
        <v>59</v>
      </c>
      <c r="B2" s="110"/>
      <c r="C2" s="110"/>
      <c r="D2" s="110"/>
      <c r="E2" s="110"/>
      <c r="F2" s="110"/>
      <c r="G2" s="110"/>
      <c r="H2" s="111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</row>
    <row r="3" spans="1:186" s="4" customFormat="1" ht="18">
      <c r="A3" s="112"/>
      <c r="B3" s="113"/>
      <c r="C3" s="113"/>
      <c r="D3" s="113"/>
      <c r="E3" s="113"/>
      <c r="F3" s="113"/>
      <c r="G3" s="113"/>
      <c r="H3" s="114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</row>
    <row r="4" spans="1:186" s="4" customFormat="1" ht="57.75" customHeight="1">
      <c r="A4" s="112"/>
      <c r="B4" s="113"/>
      <c r="C4" s="113"/>
      <c r="D4" s="113"/>
      <c r="E4" s="113"/>
      <c r="F4" s="113"/>
      <c r="G4" s="113"/>
      <c r="H4" s="114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</row>
    <row r="5" spans="1:186" s="4" customFormat="1" ht="17.25" customHeight="1">
      <c r="A5" s="92"/>
      <c r="B5" s="93"/>
      <c r="C5" s="93"/>
      <c r="D5" s="93"/>
      <c r="E5" s="93"/>
      <c r="F5" s="93"/>
      <c r="G5" s="93"/>
      <c r="H5" s="94" t="s">
        <v>36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</row>
    <row r="6" spans="1:186" ht="110.25" customHeight="1">
      <c r="A6" s="46" t="s">
        <v>28</v>
      </c>
      <c r="B6" s="12" t="s">
        <v>29</v>
      </c>
      <c r="C6" s="115" t="s">
        <v>30</v>
      </c>
      <c r="D6" s="116"/>
      <c r="E6" s="11" t="s">
        <v>9</v>
      </c>
      <c r="F6" s="9" t="s">
        <v>61</v>
      </c>
      <c r="G6" s="9" t="s">
        <v>10</v>
      </c>
      <c r="H6" s="51"/>
    </row>
    <row r="7" spans="1:186" ht="61" customHeight="1">
      <c r="A7" s="45" t="s">
        <v>25</v>
      </c>
      <c r="B7" s="95"/>
      <c r="C7" s="117">
        <v>0</v>
      </c>
      <c r="D7" s="118"/>
      <c r="E7" s="20">
        <f>C7</f>
        <v>0</v>
      </c>
      <c r="F7" s="36">
        <f>E7*51%</f>
        <v>0</v>
      </c>
      <c r="G7" s="21">
        <f>E7+F7</f>
        <v>0</v>
      </c>
      <c r="H7" s="52"/>
    </row>
    <row r="8" spans="1:186" ht="36" customHeight="1">
      <c r="A8" s="45" t="s">
        <v>24</v>
      </c>
      <c r="B8" s="96"/>
      <c r="C8" s="124" t="s">
        <v>60</v>
      </c>
      <c r="D8" s="125"/>
      <c r="E8" s="42"/>
      <c r="F8" s="43"/>
      <c r="G8" s="44"/>
      <c r="H8" s="52"/>
    </row>
    <row r="9" spans="1:186" ht="45" customHeight="1">
      <c r="A9" s="53" t="s">
        <v>22</v>
      </c>
      <c r="B9" s="95"/>
      <c r="C9" s="119">
        <v>0</v>
      </c>
      <c r="D9" s="120"/>
      <c r="E9" s="20">
        <f>C9</f>
        <v>0</v>
      </c>
      <c r="F9" s="36">
        <f>E9*11%</f>
        <v>0</v>
      </c>
      <c r="G9" s="21">
        <f>E9+F9</f>
        <v>0</v>
      </c>
      <c r="H9" s="54" t="s">
        <v>32</v>
      </c>
    </row>
    <row r="10" spans="1:186" ht="45" customHeight="1">
      <c r="A10" s="53" t="s">
        <v>22</v>
      </c>
      <c r="B10" s="95"/>
      <c r="C10" s="119">
        <v>0</v>
      </c>
      <c r="D10" s="120"/>
      <c r="E10" s="20">
        <f>C10</f>
        <v>0</v>
      </c>
      <c r="F10" s="36">
        <f>E10*11%</f>
        <v>0</v>
      </c>
      <c r="G10" s="21">
        <f>E10+F10</f>
        <v>0</v>
      </c>
      <c r="H10" s="54" t="s">
        <v>32</v>
      </c>
    </row>
    <row r="11" spans="1:186" s="14" customFormat="1" ht="34">
      <c r="A11" s="31" t="s">
        <v>12</v>
      </c>
      <c r="B11" s="23"/>
      <c r="C11" s="77"/>
      <c r="D11" s="78"/>
      <c r="E11" s="77"/>
      <c r="F11" s="79"/>
      <c r="G11" s="37">
        <f>SUM(G7:G7,G9:G10)</f>
        <v>0</v>
      </c>
      <c r="H11" s="38" t="s">
        <v>17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</row>
    <row r="12" spans="1:186" s="14" customFormat="1">
      <c r="A12" s="80"/>
      <c r="B12" s="32"/>
      <c r="C12" s="77"/>
      <c r="D12" s="78"/>
      <c r="E12" s="77"/>
      <c r="F12" s="79"/>
      <c r="G12" s="22"/>
      <c r="H12" s="76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</row>
    <row r="13" spans="1:186" ht="68">
      <c r="A13" s="40" t="s">
        <v>26</v>
      </c>
      <c r="B13" s="12" t="s">
        <v>62</v>
      </c>
      <c r="C13" s="9" t="s">
        <v>1</v>
      </c>
      <c r="D13" s="10" t="s">
        <v>0</v>
      </c>
      <c r="E13" s="11" t="s">
        <v>9</v>
      </c>
      <c r="F13" s="9" t="s">
        <v>23</v>
      </c>
      <c r="G13" s="9" t="s">
        <v>10</v>
      </c>
      <c r="H13" s="89" t="s">
        <v>35</v>
      </c>
    </row>
    <row r="14" spans="1:186" ht="17">
      <c r="A14" s="85" t="s">
        <v>27</v>
      </c>
      <c r="B14" s="73">
        <v>0</v>
      </c>
      <c r="C14" s="74"/>
      <c r="D14" s="75"/>
      <c r="E14" s="20">
        <f>B14*C14*D14</f>
        <v>0</v>
      </c>
      <c r="F14" s="21">
        <f>E14*7.65%</f>
        <v>0</v>
      </c>
      <c r="G14" s="21">
        <f>E14+F14</f>
        <v>0</v>
      </c>
      <c r="H14" s="90" t="s">
        <v>46</v>
      </c>
    </row>
    <row r="15" spans="1:186" s="8" customFormat="1" ht="17">
      <c r="A15" s="85" t="s">
        <v>34</v>
      </c>
      <c r="B15" s="73"/>
      <c r="C15" s="74"/>
      <c r="D15" s="75"/>
      <c r="E15" s="20">
        <f>B15*C15*D15</f>
        <v>0</v>
      </c>
      <c r="F15" s="21">
        <f>E15*7.65%</f>
        <v>0</v>
      </c>
      <c r="G15" s="21">
        <f>E15+F15</f>
        <v>0</v>
      </c>
      <c r="H15" s="91" t="s">
        <v>51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</row>
    <row r="16" spans="1:186" s="8" customFormat="1" ht="17">
      <c r="A16" s="85"/>
      <c r="B16" s="73"/>
      <c r="C16" s="74"/>
      <c r="D16" s="75"/>
      <c r="E16" s="20">
        <f t="shared" ref="E16:E17" si="0">B16*C16*D16</f>
        <v>0</v>
      </c>
      <c r="F16" s="21">
        <f>E16*7.65%</f>
        <v>0</v>
      </c>
      <c r="G16" s="21">
        <f t="shared" ref="G16:G17" si="1">E16+F16</f>
        <v>0</v>
      </c>
      <c r="H16" s="91" t="s">
        <v>52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</row>
    <row r="17" spans="1:186" s="8" customFormat="1" ht="17">
      <c r="A17" s="85"/>
      <c r="B17" s="73"/>
      <c r="C17" s="74"/>
      <c r="D17" s="75"/>
      <c r="E17" s="20">
        <f t="shared" si="0"/>
        <v>0</v>
      </c>
      <c r="F17" s="21">
        <f>E17*7.65%</f>
        <v>0</v>
      </c>
      <c r="G17" s="21">
        <f t="shared" si="1"/>
        <v>0</v>
      </c>
      <c r="H17" s="91" t="s">
        <v>53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</row>
    <row r="18" spans="1:186" s="14" customFormat="1" ht="34">
      <c r="A18" s="31" t="s">
        <v>11</v>
      </c>
      <c r="B18" s="78"/>
      <c r="C18" s="78"/>
      <c r="D18" s="78"/>
      <c r="E18" s="77"/>
      <c r="F18" s="79"/>
      <c r="G18" s="26">
        <f>SUM(G14:G17)</f>
        <v>0</v>
      </c>
      <c r="H18" s="91" t="s">
        <v>54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</row>
    <row r="19" spans="1:186" s="14" customFormat="1">
      <c r="A19" s="80"/>
      <c r="B19" s="81"/>
      <c r="C19" s="77"/>
      <c r="D19" s="78"/>
      <c r="E19" s="77"/>
      <c r="F19" s="79"/>
      <c r="G19" s="79"/>
      <c r="H19" s="2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</row>
    <row r="20" spans="1:186" ht="17">
      <c r="A20" s="33" t="s">
        <v>20</v>
      </c>
      <c r="B20" s="24" t="s">
        <v>13</v>
      </c>
      <c r="C20" s="15"/>
      <c r="D20" s="16"/>
      <c r="E20" s="15"/>
      <c r="F20" s="17"/>
      <c r="G20" s="9" t="s">
        <v>10</v>
      </c>
      <c r="H20" s="29" t="s">
        <v>3</v>
      </c>
    </row>
    <row r="21" spans="1:186" s="18" customFormat="1">
      <c r="A21" s="71"/>
      <c r="B21" s="72">
        <v>0</v>
      </c>
      <c r="C21" s="20"/>
      <c r="D21" s="25"/>
      <c r="E21" s="20"/>
      <c r="F21" s="21"/>
      <c r="G21" s="21">
        <f>B21</f>
        <v>0</v>
      </c>
      <c r="H21" s="70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</row>
    <row r="22" spans="1:186" s="18" customFormat="1">
      <c r="A22" s="71"/>
      <c r="B22" s="72">
        <v>0</v>
      </c>
      <c r="C22" s="20"/>
      <c r="D22" s="25"/>
      <c r="E22" s="20"/>
      <c r="F22" s="21"/>
      <c r="G22" s="21">
        <f>B22</f>
        <v>0</v>
      </c>
      <c r="H22" s="70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</row>
    <row r="23" spans="1:186" s="14" customFormat="1">
      <c r="A23" s="71"/>
      <c r="B23" s="72">
        <v>0</v>
      </c>
      <c r="C23" s="20"/>
      <c r="D23" s="25"/>
      <c r="E23" s="20"/>
      <c r="F23" s="21"/>
      <c r="G23" s="21">
        <f>B23</f>
        <v>0</v>
      </c>
      <c r="H23" s="70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</row>
    <row r="24" spans="1:186" s="14" customFormat="1">
      <c r="A24" s="71"/>
      <c r="B24" s="72">
        <v>0</v>
      </c>
      <c r="C24" s="20"/>
      <c r="D24" s="25"/>
      <c r="E24" s="20"/>
      <c r="F24" s="21"/>
      <c r="G24" s="21">
        <f>B24</f>
        <v>0</v>
      </c>
      <c r="H24" s="70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</row>
    <row r="25" spans="1:186" s="14" customFormat="1" ht="30.75" customHeight="1">
      <c r="A25" s="39" t="s">
        <v>21</v>
      </c>
      <c r="B25" s="78"/>
      <c r="C25" s="77"/>
      <c r="D25" s="78"/>
      <c r="E25" s="77"/>
      <c r="F25" s="79"/>
      <c r="G25" s="26">
        <f>SUM(G21:G24)</f>
        <v>0</v>
      </c>
      <c r="H25" s="34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</row>
    <row r="26" spans="1:186" s="14" customFormat="1">
      <c r="A26" s="80"/>
      <c r="B26" s="81"/>
      <c r="C26" s="77"/>
      <c r="D26" s="78"/>
      <c r="E26" s="77"/>
      <c r="F26" s="79"/>
      <c r="G26" s="79"/>
      <c r="H26" s="27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</row>
    <row r="27" spans="1:186" ht="17">
      <c r="A27" s="33" t="s">
        <v>39</v>
      </c>
      <c r="B27" s="24" t="s">
        <v>13</v>
      </c>
      <c r="C27" s="15"/>
      <c r="D27" s="16"/>
      <c r="E27" s="15"/>
      <c r="F27" s="17"/>
      <c r="G27" s="9" t="s">
        <v>10</v>
      </c>
      <c r="H27" s="29" t="s">
        <v>3</v>
      </c>
    </row>
    <row r="28" spans="1:186" s="18" customFormat="1">
      <c r="A28" s="71"/>
      <c r="B28" s="72">
        <v>0</v>
      </c>
      <c r="C28" s="20"/>
      <c r="D28" s="25"/>
      <c r="E28" s="20"/>
      <c r="F28" s="21"/>
      <c r="G28" s="21">
        <f>B28</f>
        <v>0</v>
      </c>
      <c r="H28" s="70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</row>
    <row r="29" spans="1:186" s="18" customFormat="1">
      <c r="A29" s="71"/>
      <c r="B29" s="72">
        <v>0</v>
      </c>
      <c r="C29" s="20"/>
      <c r="D29" s="25"/>
      <c r="E29" s="20"/>
      <c r="F29" s="21"/>
      <c r="G29" s="21">
        <f>B29</f>
        <v>0</v>
      </c>
      <c r="H29" s="70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</row>
    <row r="30" spans="1:186" s="14" customFormat="1" ht="18.75" customHeight="1">
      <c r="A30" s="39" t="s">
        <v>40</v>
      </c>
      <c r="B30" s="78"/>
      <c r="C30" s="77"/>
      <c r="D30" s="78"/>
      <c r="E30" s="77"/>
      <c r="F30" s="79"/>
      <c r="G30" s="26">
        <f>SUM(G28:G29)</f>
        <v>0</v>
      </c>
      <c r="H30" s="34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</row>
    <row r="31" spans="1:186" s="14" customFormat="1" ht="27" customHeight="1">
      <c r="A31" s="121"/>
      <c r="B31" s="122"/>
      <c r="C31" s="122"/>
      <c r="D31" s="122"/>
      <c r="E31" s="123"/>
      <c r="F31" s="79"/>
      <c r="G31" s="79"/>
      <c r="H31" s="76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</row>
    <row r="32" spans="1:186" s="14" customFormat="1" ht="68">
      <c r="A32" s="28" t="s">
        <v>2</v>
      </c>
      <c r="B32" s="12" t="s">
        <v>14</v>
      </c>
      <c r="C32" s="9" t="s">
        <v>63</v>
      </c>
      <c r="D32" s="9" t="s">
        <v>18</v>
      </c>
      <c r="E32" s="19" t="s">
        <v>5</v>
      </c>
      <c r="F32" s="9" t="s">
        <v>16</v>
      </c>
      <c r="G32" s="9" t="s">
        <v>10</v>
      </c>
      <c r="H32" s="29" t="s">
        <v>3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</row>
    <row r="33" spans="1:186" s="13" customFormat="1" ht="17">
      <c r="A33" s="30" t="s">
        <v>4</v>
      </c>
      <c r="B33" s="66">
        <v>0</v>
      </c>
      <c r="C33" s="67"/>
      <c r="D33" s="67"/>
      <c r="E33" s="68">
        <v>0</v>
      </c>
      <c r="F33" s="67"/>
      <c r="G33" s="26">
        <f>B33+D33+E33+F33+C33</f>
        <v>0</v>
      </c>
      <c r="H33" s="7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</row>
    <row r="34" spans="1:186" s="13" customFormat="1" ht="17">
      <c r="A34" s="30" t="s">
        <v>6</v>
      </c>
      <c r="B34" s="66">
        <v>0</v>
      </c>
      <c r="C34" s="69"/>
      <c r="D34" s="67"/>
      <c r="E34" s="68">
        <v>0</v>
      </c>
      <c r="F34" s="67"/>
      <c r="G34" s="26">
        <f t="shared" ref="G34:G36" si="2">B34+D34+E34+F34+C34</f>
        <v>0</v>
      </c>
      <c r="H34" s="7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</row>
    <row r="35" spans="1:186" s="13" customFormat="1" ht="17">
      <c r="A35" s="30" t="s">
        <v>19</v>
      </c>
      <c r="B35" s="66">
        <v>0</v>
      </c>
      <c r="C35" s="69"/>
      <c r="D35" s="67"/>
      <c r="E35" s="68">
        <v>0</v>
      </c>
      <c r="F35" s="67"/>
      <c r="G35" s="26">
        <f t="shared" si="2"/>
        <v>0</v>
      </c>
      <c r="H35" s="7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</row>
    <row r="36" spans="1:186" s="14" customFormat="1" ht="17">
      <c r="A36" s="30" t="s">
        <v>7</v>
      </c>
      <c r="B36" s="66">
        <v>0</v>
      </c>
      <c r="C36" s="69"/>
      <c r="D36" s="67"/>
      <c r="E36" s="68">
        <v>0</v>
      </c>
      <c r="F36" s="67"/>
      <c r="G36" s="26">
        <f t="shared" si="2"/>
        <v>0</v>
      </c>
      <c r="H36" s="70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</row>
    <row r="37" spans="1:186" s="14" customFormat="1" ht="18" thickBot="1">
      <c r="A37" s="55" t="s">
        <v>15</v>
      </c>
      <c r="B37" s="56"/>
      <c r="C37" s="57"/>
      <c r="D37" s="58"/>
      <c r="E37" s="57"/>
      <c r="F37" s="59"/>
      <c r="G37" s="60">
        <f>SUM(G33:G36)</f>
        <v>0</v>
      </c>
      <c r="H37" s="61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</row>
    <row r="38" spans="1:186" s="14" customFormat="1" ht="19.5" customHeight="1">
      <c r="A38" s="105" t="s">
        <v>8</v>
      </c>
      <c r="B38" s="106"/>
      <c r="C38" s="106"/>
      <c r="D38" s="106"/>
      <c r="E38" s="106"/>
      <c r="F38" s="106"/>
      <c r="G38" s="86">
        <f>G11+G18+G25+G30+G37</f>
        <v>0</v>
      </c>
      <c r="H38" s="87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</row>
    <row r="39" spans="1:186" s="14" customFormat="1" ht="30.75" customHeight="1" thickBot="1">
      <c r="A39" s="82"/>
      <c r="B39" s="83"/>
      <c r="C39" s="84"/>
      <c r="D39" s="107" t="s">
        <v>31</v>
      </c>
      <c r="E39" s="107"/>
      <c r="F39" s="108"/>
      <c r="G39" s="35">
        <f>15000-G38</f>
        <v>15000</v>
      </c>
      <c r="H39" s="8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</row>
    <row r="40" spans="1:186" s="7" customFormat="1">
      <c r="A40" s="48"/>
      <c r="B40" s="48"/>
      <c r="C40" s="62"/>
      <c r="D40" s="103"/>
      <c r="E40" s="104"/>
      <c r="F40" s="104"/>
      <c r="G40" s="63"/>
      <c r="H40" s="64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</row>
    <row r="41" spans="1:186" ht="45.75" customHeight="1">
      <c r="A41" s="99"/>
      <c r="B41" s="99"/>
      <c r="C41" s="99"/>
      <c r="D41" s="99"/>
      <c r="E41" s="99"/>
      <c r="F41" s="99"/>
      <c r="G41" s="99"/>
      <c r="H41" s="99"/>
    </row>
    <row r="42" spans="1:186">
      <c r="A42" s="48"/>
      <c r="B42" s="48"/>
      <c r="C42" s="62"/>
      <c r="D42" s="65"/>
      <c r="E42" s="62"/>
      <c r="F42" s="63"/>
      <c r="G42" s="63"/>
      <c r="H42" s="64"/>
    </row>
    <row r="43" spans="1:186">
      <c r="A43" s="48"/>
      <c r="B43" s="48"/>
      <c r="C43" s="62"/>
      <c r="D43" s="65"/>
      <c r="E43" s="62"/>
      <c r="F43" s="63"/>
      <c r="G43" s="63"/>
      <c r="H43" s="64"/>
    </row>
    <row r="44" spans="1:186">
      <c r="A44" s="48"/>
      <c r="B44" s="48"/>
      <c r="C44" s="62"/>
      <c r="D44" s="65"/>
      <c r="E44" s="62"/>
      <c r="F44" s="63"/>
      <c r="G44" s="63"/>
      <c r="H44" s="64"/>
    </row>
    <row r="45" spans="1:186">
      <c r="A45" s="48"/>
      <c r="B45" s="48"/>
      <c r="C45" s="62"/>
      <c r="D45" s="65"/>
      <c r="E45" s="62"/>
      <c r="F45" s="63"/>
      <c r="G45" s="63"/>
      <c r="H45" s="64"/>
    </row>
    <row r="46" spans="1:186">
      <c r="A46" s="48"/>
      <c r="B46" s="48"/>
      <c r="C46" s="62"/>
      <c r="D46" s="65"/>
      <c r="E46" s="62"/>
      <c r="F46" s="63"/>
      <c r="G46" s="63"/>
      <c r="H46" s="64"/>
    </row>
    <row r="47" spans="1:186">
      <c r="A47" s="48"/>
      <c r="B47" s="48"/>
      <c r="C47" s="62"/>
      <c r="D47" s="65"/>
      <c r="E47" s="62"/>
      <c r="F47" s="63"/>
      <c r="G47" s="63"/>
      <c r="H47" s="64"/>
    </row>
    <row r="48" spans="1:186">
      <c r="A48" s="48"/>
      <c r="B48" s="48"/>
      <c r="C48" s="62"/>
      <c r="D48" s="65"/>
      <c r="E48" s="62"/>
      <c r="F48" s="63"/>
      <c r="G48" s="63"/>
      <c r="H48" s="64"/>
    </row>
    <row r="49" spans="1:8">
      <c r="A49" s="48"/>
      <c r="B49" s="48"/>
      <c r="C49" s="62"/>
      <c r="D49" s="65"/>
      <c r="E49" s="62"/>
      <c r="F49" s="63"/>
      <c r="G49" s="63"/>
      <c r="H49" s="64"/>
    </row>
    <row r="50" spans="1:8">
      <c r="A50" s="48"/>
      <c r="B50" s="48"/>
      <c r="C50" s="62"/>
      <c r="D50" s="65"/>
      <c r="E50" s="62"/>
      <c r="F50" s="63"/>
      <c r="G50" s="63"/>
      <c r="H50" s="64"/>
    </row>
    <row r="51" spans="1:8">
      <c r="A51" s="48"/>
      <c r="B51" s="48"/>
      <c r="C51" s="62"/>
      <c r="D51" s="65"/>
      <c r="E51" s="62"/>
      <c r="F51" s="63"/>
      <c r="G51" s="63"/>
      <c r="H51" s="64"/>
    </row>
    <row r="52" spans="1:8">
      <c r="A52" s="48"/>
      <c r="B52" s="48"/>
      <c r="C52" s="62"/>
      <c r="D52" s="65"/>
      <c r="E52" s="62"/>
      <c r="F52" s="63"/>
      <c r="G52" s="63"/>
      <c r="H52" s="64"/>
    </row>
    <row r="53" spans="1:8">
      <c r="A53" s="48"/>
      <c r="B53" s="48"/>
      <c r="C53" s="62"/>
      <c r="D53" s="65"/>
      <c r="E53" s="62"/>
      <c r="F53" s="63"/>
      <c r="G53" s="63"/>
      <c r="H53" s="64"/>
    </row>
    <row r="54" spans="1:8">
      <c r="A54" s="48"/>
      <c r="B54" s="48"/>
      <c r="C54" s="62"/>
      <c r="D54" s="65"/>
      <c r="E54" s="62"/>
      <c r="F54" s="63"/>
      <c r="G54" s="63"/>
      <c r="H54" s="64"/>
    </row>
    <row r="55" spans="1:8">
      <c r="A55" s="48"/>
      <c r="B55" s="48"/>
      <c r="C55" s="62"/>
      <c r="D55" s="65"/>
      <c r="E55" s="62"/>
      <c r="F55" s="63"/>
      <c r="G55" s="63"/>
      <c r="H55" s="64"/>
    </row>
    <row r="56" spans="1:8">
      <c r="A56" s="48"/>
      <c r="B56" s="48"/>
      <c r="C56" s="62"/>
      <c r="D56" s="65"/>
      <c r="E56" s="62"/>
      <c r="F56" s="63"/>
      <c r="G56" s="63"/>
      <c r="H56" s="64"/>
    </row>
    <row r="57" spans="1:8">
      <c r="A57" s="48"/>
      <c r="B57" s="48"/>
      <c r="C57" s="62"/>
      <c r="D57" s="65"/>
      <c r="E57" s="62"/>
      <c r="F57" s="63"/>
      <c r="G57" s="63"/>
      <c r="H57" s="64"/>
    </row>
    <row r="58" spans="1:8">
      <c r="A58" s="48"/>
      <c r="B58" s="48"/>
      <c r="C58" s="62"/>
      <c r="D58" s="65"/>
      <c r="E58" s="62"/>
      <c r="F58" s="63"/>
      <c r="G58" s="63"/>
      <c r="H58" s="64"/>
    </row>
    <row r="59" spans="1:8">
      <c r="A59" s="48"/>
      <c r="B59" s="48"/>
      <c r="C59" s="62"/>
      <c r="D59" s="65"/>
      <c r="E59" s="62"/>
      <c r="F59" s="63"/>
      <c r="G59" s="63"/>
      <c r="H59" s="64"/>
    </row>
    <row r="60" spans="1:8">
      <c r="A60" s="48"/>
      <c r="B60" s="48"/>
      <c r="C60" s="62"/>
      <c r="D60" s="65"/>
      <c r="E60" s="62"/>
      <c r="F60" s="63"/>
      <c r="G60" s="63"/>
      <c r="H60" s="64"/>
    </row>
    <row r="61" spans="1:8">
      <c r="A61" s="48"/>
      <c r="B61" s="48"/>
      <c r="C61" s="62"/>
      <c r="D61" s="65"/>
      <c r="E61" s="62"/>
      <c r="F61" s="63"/>
      <c r="G61" s="63"/>
      <c r="H61" s="64"/>
    </row>
    <row r="62" spans="1:8">
      <c r="A62" s="48"/>
      <c r="B62" s="48"/>
      <c r="C62" s="62"/>
      <c r="D62" s="65"/>
      <c r="E62" s="62"/>
      <c r="F62" s="63"/>
      <c r="G62" s="63"/>
      <c r="H62" s="64"/>
    </row>
    <row r="63" spans="1:8">
      <c r="A63" s="48"/>
      <c r="B63" s="48"/>
      <c r="C63" s="62"/>
      <c r="D63" s="65"/>
      <c r="E63" s="62"/>
      <c r="F63" s="63"/>
      <c r="G63" s="63"/>
      <c r="H63" s="64"/>
    </row>
    <row r="64" spans="1:8">
      <c r="A64" s="48"/>
      <c r="B64" s="48"/>
      <c r="C64" s="62"/>
      <c r="D64" s="65"/>
      <c r="E64" s="62"/>
      <c r="F64" s="63"/>
      <c r="G64" s="63"/>
      <c r="H64" s="64"/>
    </row>
    <row r="65" spans="1:8">
      <c r="A65" s="48"/>
      <c r="B65" s="48"/>
      <c r="C65" s="62"/>
      <c r="D65" s="65"/>
      <c r="E65" s="62"/>
      <c r="F65" s="63"/>
      <c r="G65" s="63"/>
      <c r="H65" s="64"/>
    </row>
    <row r="66" spans="1:8">
      <c r="A66" s="48"/>
      <c r="B66" s="48"/>
      <c r="C66" s="62"/>
      <c r="D66" s="65"/>
      <c r="E66" s="62"/>
      <c r="F66" s="63"/>
      <c r="G66" s="63"/>
      <c r="H66" s="64"/>
    </row>
    <row r="67" spans="1:8">
      <c r="A67" s="48"/>
      <c r="B67" s="48"/>
      <c r="C67" s="62"/>
      <c r="D67" s="65"/>
      <c r="E67" s="62"/>
      <c r="F67" s="63"/>
      <c r="G67" s="63"/>
      <c r="H67" s="64"/>
    </row>
    <row r="68" spans="1:8">
      <c r="A68" s="48"/>
      <c r="B68" s="48"/>
      <c r="C68" s="62"/>
      <c r="D68" s="65"/>
      <c r="E68" s="62"/>
      <c r="F68" s="63"/>
      <c r="G68" s="63"/>
      <c r="H68" s="64"/>
    </row>
    <row r="69" spans="1:8">
      <c r="A69" s="48"/>
      <c r="B69" s="48"/>
      <c r="C69" s="62"/>
      <c r="D69" s="65"/>
      <c r="E69" s="62"/>
      <c r="F69" s="63"/>
      <c r="G69" s="63"/>
      <c r="H69" s="64"/>
    </row>
    <row r="70" spans="1:8">
      <c r="A70" s="48"/>
      <c r="B70" s="48"/>
      <c r="C70" s="62"/>
      <c r="D70" s="65"/>
      <c r="E70" s="62"/>
      <c r="F70" s="63"/>
      <c r="G70" s="63"/>
      <c r="H70" s="64"/>
    </row>
    <row r="71" spans="1:8">
      <c r="A71" s="48"/>
      <c r="B71" s="48"/>
      <c r="C71" s="62"/>
      <c r="D71" s="65"/>
      <c r="E71" s="62"/>
      <c r="F71" s="63"/>
      <c r="G71" s="63"/>
      <c r="H71" s="64"/>
    </row>
    <row r="72" spans="1:8">
      <c r="A72" s="48"/>
      <c r="B72" s="48"/>
      <c r="C72" s="62"/>
      <c r="D72" s="65"/>
      <c r="E72" s="62"/>
      <c r="F72" s="63"/>
      <c r="G72" s="63"/>
      <c r="H72" s="64"/>
    </row>
    <row r="73" spans="1:8">
      <c r="A73" s="48"/>
      <c r="B73" s="48"/>
      <c r="C73" s="62"/>
      <c r="D73" s="65"/>
      <c r="E73" s="62"/>
      <c r="F73" s="63"/>
      <c r="G73" s="63"/>
      <c r="H73" s="64"/>
    </row>
    <row r="74" spans="1:8">
      <c r="A74" s="48"/>
      <c r="B74" s="48"/>
      <c r="C74" s="62"/>
      <c r="D74" s="65"/>
      <c r="E74" s="62"/>
      <c r="F74" s="63"/>
      <c r="G74" s="63"/>
      <c r="H74" s="64"/>
    </row>
    <row r="75" spans="1:8">
      <c r="A75" s="48"/>
      <c r="B75" s="48"/>
      <c r="C75" s="62"/>
      <c r="D75" s="65"/>
      <c r="E75" s="62"/>
      <c r="F75" s="63"/>
      <c r="G75" s="63"/>
      <c r="H75" s="64"/>
    </row>
    <row r="76" spans="1:8">
      <c r="A76" s="48"/>
      <c r="B76" s="48"/>
      <c r="C76" s="62"/>
      <c r="D76" s="65"/>
      <c r="E76" s="62"/>
      <c r="F76" s="63"/>
      <c r="G76" s="63"/>
      <c r="H76" s="64"/>
    </row>
    <row r="77" spans="1:8">
      <c r="A77" s="48"/>
      <c r="B77" s="48"/>
      <c r="C77" s="62"/>
      <c r="D77" s="65"/>
      <c r="E77" s="62"/>
      <c r="F77" s="63"/>
      <c r="G77" s="63"/>
      <c r="H77" s="64"/>
    </row>
    <row r="78" spans="1:8">
      <c r="A78" s="48"/>
      <c r="B78" s="48"/>
      <c r="C78" s="62"/>
      <c r="D78" s="65"/>
      <c r="E78" s="62"/>
      <c r="F78" s="63"/>
      <c r="G78" s="63"/>
      <c r="H78" s="64"/>
    </row>
    <row r="79" spans="1:8">
      <c r="A79" s="48"/>
      <c r="B79" s="48"/>
      <c r="C79" s="62"/>
      <c r="D79" s="65"/>
      <c r="E79" s="62"/>
      <c r="F79" s="63"/>
      <c r="G79" s="63"/>
      <c r="H79" s="64"/>
    </row>
    <row r="80" spans="1:8">
      <c r="A80" s="48"/>
      <c r="B80" s="48"/>
      <c r="C80" s="62"/>
      <c r="D80" s="65"/>
      <c r="E80" s="62"/>
      <c r="F80" s="63"/>
      <c r="G80" s="63"/>
      <c r="H80" s="64"/>
    </row>
    <row r="81" spans="1:8">
      <c r="A81" s="48"/>
      <c r="B81" s="48"/>
      <c r="C81" s="62"/>
      <c r="D81" s="65"/>
      <c r="E81" s="62"/>
      <c r="F81" s="63"/>
      <c r="G81" s="63"/>
      <c r="H81" s="64"/>
    </row>
    <row r="82" spans="1:8">
      <c r="A82" s="48"/>
      <c r="B82" s="48"/>
      <c r="C82" s="62"/>
      <c r="D82" s="65"/>
      <c r="E82" s="62"/>
      <c r="F82" s="63"/>
      <c r="G82" s="63"/>
      <c r="H82" s="64"/>
    </row>
    <row r="83" spans="1:8">
      <c r="A83" s="48"/>
      <c r="B83" s="48"/>
      <c r="C83" s="62"/>
      <c r="D83" s="65"/>
      <c r="E83" s="62"/>
      <c r="F83" s="63"/>
      <c r="G83" s="63"/>
      <c r="H83" s="64"/>
    </row>
    <row r="84" spans="1:8">
      <c r="A84" s="48"/>
      <c r="B84" s="48"/>
      <c r="C84" s="62"/>
      <c r="D84" s="65"/>
      <c r="E84" s="62"/>
      <c r="F84" s="63"/>
      <c r="G84" s="63"/>
      <c r="H84" s="64"/>
    </row>
    <row r="85" spans="1:8">
      <c r="A85" s="48"/>
      <c r="B85" s="48"/>
      <c r="C85" s="62"/>
      <c r="D85" s="65"/>
      <c r="E85" s="62"/>
      <c r="F85" s="63"/>
      <c r="G85" s="63"/>
      <c r="H85" s="64"/>
    </row>
    <row r="86" spans="1:8">
      <c r="A86" s="48"/>
      <c r="B86" s="48"/>
      <c r="C86" s="62"/>
      <c r="D86" s="65"/>
      <c r="E86" s="62"/>
      <c r="F86" s="63"/>
      <c r="G86" s="63"/>
      <c r="H86" s="64"/>
    </row>
    <row r="87" spans="1:8">
      <c r="A87" s="48"/>
      <c r="B87" s="48"/>
      <c r="C87" s="62"/>
      <c r="D87" s="65"/>
      <c r="E87" s="62"/>
      <c r="F87" s="63"/>
      <c r="G87" s="63"/>
      <c r="H87" s="64"/>
    </row>
    <row r="88" spans="1:8">
      <c r="A88" s="48"/>
      <c r="B88" s="48"/>
      <c r="C88" s="62"/>
      <c r="D88" s="65"/>
      <c r="E88" s="62"/>
      <c r="F88" s="63"/>
      <c r="G88" s="63"/>
      <c r="H88" s="64"/>
    </row>
    <row r="89" spans="1:8">
      <c r="A89" s="48"/>
      <c r="B89" s="48"/>
      <c r="C89" s="62"/>
      <c r="D89" s="65"/>
      <c r="E89" s="62"/>
      <c r="F89" s="63"/>
      <c r="G89" s="63"/>
      <c r="H89" s="64"/>
    </row>
    <row r="90" spans="1:8">
      <c r="A90" s="48"/>
      <c r="B90" s="48"/>
      <c r="C90" s="62"/>
      <c r="D90" s="65"/>
      <c r="E90" s="62"/>
      <c r="F90" s="63"/>
      <c r="G90" s="63"/>
      <c r="H90" s="64"/>
    </row>
    <row r="91" spans="1:8">
      <c r="A91" s="48"/>
      <c r="B91" s="48"/>
      <c r="C91" s="62"/>
      <c r="D91" s="65"/>
      <c r="E91" s="62"/>
      <c r="F91" s="63"/>
      <c r="G91" s="63"/>
      <c r="H91" s="64"/>
    </row>
    <row r="92" spans="1:8">
      <c r="A92" s="48"/>
      <c r="B92" s="48"/>
      <c r="C92" s="62"/>
      <c r="D92" s="65"/>
      <c r="E92" s="62"/>
      <c r="F92" s="63"/>
      <c r="G92" s="63"/>
      <c r="H92" s="64"/>
    </row>
    <row r="93" spans="1:8">
      <c r="A93" s="48"/>
      <c r="B93" s="48"/>
      <c r="C93" s="62"/>
      <c r="D93" s="65"/>
      <c r="E93" s="62"/>
      <c r="F93" s="63"/>
      <c r="G93" s="63"/>
      <c r="H93" s="64"/>
    </row>
    <row r="94" spans="1:8">
      <c r="A94" s="48"/>
      <c r="B94" s="48"/>
      <c r="C94" s="62"/>
      <c r="D94" s="65"/>
      <c r="E94" s="62"/>
      <c r="F94" s="63"/>
      <c r="G94" s="63"/>
      <c r="H94" s="64"/>
    </row>
    <row r="95" spans="1:8">
      <c r="A95" s="48"/>
      <c r="B95" s="48"/>
      <c r="C95" s="62"/>
      <c r="D95" s="65"/>
      <c r="E95" s="62"/>
      <c r="F95" s="63"/>
      <c r="G95" s="63"/>
      <c r="H95" s="64"/>
    </row>
    <row r="96" spans="1:8">
      <c r="A96" s="48"/>
      <c r="B96" s="48"/>
      <c r="C96" s="62"/>
      <c r="D96" s="65"/>
      <c r="E96" s="62"/>
      <c r="F96" s="63"/>
      <c r="G96" s="63"/>
      <c r="H96" s="64"/>
    </row>
    <row r="97" spans="1:8">
      <c r="A97" s="48"/>
      <c r="B97" s="48"/>
      <c r="C97" s="62"/>
      <c r="D97" s="65"/>
      <c r="E97" s="62"/>
      <c r="F97" s="63"/>
      <c r="G97" s="63"/>
      <c r="H97" s="64"/>
    </row>
    <row r="98" spans="1:8">
      <c r="A98" s="48"/>
      <c r="B98" s="48"/>
      <c r="C98" s="62"/>
      <c r="D98" s="65"/>
      <c r="E98" s="62"/>
      <c r="F98" s="63"/>
      <c r="G98" s="63"/>
      <c r="H98" s="64"/>
    </row>
  </sheetData>
  <mergeCells count="12">
    <mergeCell ref="A41:H41"/>
    <mergeCell ref="A1:H1"/>
    <mergeCell ref="D40:F40"/>
    <mergeCell ref="A38:F38"/>
    <mergeCell ref="D39:F39"/>
    <mergeCell ref="A2:H4"/>
    <mergeCell ref="C6:D6"/>
    <mergeCell ref="C7:D7"/>
    <mergeCell ref="C10:D10"/>
    <mergeCell ref="A31:E31"/>
    <mergeCell ref="C8:D8"/>
    <mergeCell ref="C9:D9"/>
  </mergeCells>
  <dataValidations count="3">
    <dataValidation type="list" allowBlank="1" showInputMessage="1" showErrorMessage="1" sqref="A14:A17" xr:uid="{00000000-0002-0000-0000-000000000000}">
      <formula1>"Student Assistant, Graduate Assistant "</formula1>
    </dataValidation>
    <dataValidation type="list" allowBlank="1" showInputMessage="1" showErrorMessage="1" sqref="C7:D7" xr:uid="{00000000-0002-0000-0000-000001000000}">
      <formula1>"$6486, 0"</formula1>
    </dataValidation>
    <dataValidation type="list" allowBlank="1" showInputMessage="1" showErrorMessage="1" sqref="C8:D8" xr:uid="{00000000-0002-0000-0000-000002000000}">
      <formula1>"Choose Semester, Fall 2024, Spring 2025"</formula1>
    </dataValidation>
  </dataValidations>
  <pageMargins left="0.5" right="0.5" top="0.75" bottom="0.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5B0B3-6143-45E9-925B-5896B9ABA06E}">
  <dimension ref="A1:GD98"/>
  <sheetViews>
    <sheetView workbookViewId="0">
      <selection activeCell="A2" sqref="A2:H4"/>
    </sheetView>
  </sheetViews>
  <sheetFormatPr baseColWidth="10" defaultColWidth="8.6640625" defaultRowHeight="16"/>
  <cols>
    <col min="1" max="1" width="23.1640625" style="1" bestFit="1" customWidth="1"/>
    <col min="2" max="2" width="17.1640625" style="1" customWidth="1"/>
    <col min="3" max="3" width="10.1640625" style="5" bestFit="1" customWidth="1"/>
    <col min="4" max="4" width="8.6640625" style="3" customWidth="1"/>
    <col min="5" max="5" width="12.5" style="5" customWidth="1"/>
    <col min="6" max="6" width="12" style="6" customWidth="1"/>
    <col min="7" max="7" width="10.1640625" style="6" customWidth="1"/>
    <col min="8" max="8" width="57.6640625" style="2" customWidth="1"/>
    <col min="9" max="186" width="8.6640625" style="48"/>
    <col min="187" max="16384" width="8.6640625" style="1"/>
  </cols>
  <sheetData>
    <row r="1" spans="1:186" s="4" customFormat="1" ht="26.25" customHeight="1" thickBot="1">
      <c r="A1" s="100" t="s">
        <v>48</v>
      </c>
      <c r="B1" s="101"/>
      <c r="C1" s="101"/>
      <c r="D1" s="101"/>
      <c r="E1" s="101"/>
      <c r="F1" s="101"/>
      <c r="G1" s="101"/>
      <c r="H1" s="102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</row>
    <row r="2" spans="1:186" s="4" customFormat="1" ht="18.75" customHeight="1">
      <c r="A2" s="109" t="s">
        <v>49</v>
      </c>
      <c r="B2" s="110"/>
      <c r="C2" s="110"/>
      <c r="D2" s="110"/>
      <c r="E2" s="110"/>
      <c r="F2" s="110"/>
      <c r="G2" s="110"/>
      <c r="H2" s="111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</row>
    <row r="3" spans="1:186" s="4" customFormat="1" ht="18">
      <c r="A3" s="112"/>
      <c r="B3" s="113"/>
      <c r="C3" s="113"/>
      <c r="D3" s="113"/>
      <c r="E3" s="113"/>
      <c r="F3" s="113"/>
      <c r="G3" s="113"/>
      <c r="H3" s="114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</row>
    <row r="4" spans="1:186" s="4" customFormat="1" ht="57.75" customHeight="1">
      <c r="A4" s="112"/>
      <c r="B4" s="113"/>
      <c r="C4" s="113"/>
      <c r="D4" s="113"/>
      <c r="E4" s="113"/>
      <c r="F4" s="113"/>
      <c r="G4" s="113"/>
      <c r="H4" s="114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</row>
    <row r="5" spans="1:186" s="4" customFormat="1" ht="17.25" customHeight="1">
      <c r="A5" s="92"/>
      <c r="B5" s="93"/>
      <c r="C5" s="93"/>
      <c r="D5" s="93"/>
      <c r="E5" s="93"/>
      <c r="F5" s="93"/>
      <c r="G5" s="93"/>
      <c r="H5" s="94" t="s">
        <v>36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</row>
    <row r="6" spans="1:186" ht="110.25" customHeight="1">
      <c r="A6" s="46" t="s">
        <v>28</v>
      </c>
      <c r="B6" s="12" t="s">
        <v>29</v>
      </c>
      <c r="C6" s="115" t="s">
        <v>30</v>
      </c>
      <c r="D6" s="116"/>
      <c r="E6" s="11" t="s">
        <v>9</v>
      </c>
      <c r="F6" s="9" t="s">
        <v>41</v>
      </c>
      <c r="G6" s="9" t="s">
        <v>10</v>
      </c>
      <c r="H6" s="51"/>
    </row>
    <row r="7" spans="1:186" ht="89.25" customHeight="1">
      <c r="A7" s="45" t="s">
        <v>25</v>
      </c>
      <c r="B7" s="95" t="s">
        <v>37</v>
      </c>
      <c r="C7" s="117">
        <v>6055.2</v>
      </c>
      <c r="D7" s="118"/>
      <c r="E7" s="20">
        <f>C7</f>
        <v>6055.2</v>
      </c>
      <c r="F7" s="36">
        <f>E7*48%</f>
        <v>2906.4959999999996</v>
      </c>
      <c r="G7" s="21">
        <f>E7+F7</f>
        <v>8961.6959999999999</v>
      </c>
      <c r="H7" s="52"/>
    </row>
    <row r="8" spans="1:186" ht="36" customHeight="1">
      <c r="A8" s="45" t="s">
        <v>24</v>
      </c>
      <c r="B8" s="41"/>
      <c r="C8" s="124" t="s">
        <v>55</v>
      </c>
      <c r="D8" s="125"/>
      <c r="E8" s="42"/>
      <c r="F8" s="43"/>
      <c r="G8" s="44"/>
      <c r="H8" s="52"/>
    </row>
    <row r="9" spans="1:186" ht="45" customHeight="1">
      <c r="A9" s="53" t="s">
        <v>22</v>
      </c>
      <c r="B9" s="95"/>
      <c r="C9" s="119">
        <v>0</v>
      </c>
      <c r="D9" s="120"/>
      <c r="E9" s="20">
        <f>C9</f>
        <v>0</v>
      </c>
      <c r="F9" s="36">
        <f>E9*11%</f>
        <v>0</v>
      </c>
      <c r="G9" s="21">
        <f>E9+F9</f>
        <v>0</v>
      </c>
      <c r="H9" s="54" t="s">
        <v>32</v>
      </c>
    </row>
    <row r="10" spans="1:186" ht="45" customHeight="1">
      <c r="A10" s="53" t="s">
        <v>22</v>
      </c>
      <c r="B10" s="95"/>
      <c r="C10" s="119">
        <v>0</v>
      </c>
      <c r="D10" s="120"/>
      <c r="E10" s="20">
        <f>C10</f>
        <v>0</v>
      </c>
      <c r="F10" s="36">
        <f>E10*11%</f>
        <v>0</v>
      </c>
      <c r="G10" s="21">
        <f>E10+F10</f>
        <v>0</v>
      </c>
      <c r="H10" s="54" t="s">
        <v>32</v>
      </c>
    </row>
    <row r="11" spans="1:186" s="14" customFormat="1" ht="34">
      <c r="A11" s="31" t="s">
        <v>12</v>
      </c>
      <c r="B11" s="23"/>
      <c r="C11" s="77"/>
      <c r="D11" s="78"/>
      <c r="E11" s="77"/>
      <c r="F11" s="79"/>
      <c r="G11" s="37">
        <f>SUM(G7:G7,G9:G10)</f>
        <v>8961.6959999999999</v>
      </c>
      <c r="H11" s="38" t="s">
        <v>17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</row>
    <row r="12" spans="1:186" s="14" customFormat="1">
      <c r="A12" s="80"/>
      <c r="B12" s="32"/>
      <c r="C12" s="77"/>
      <c r="D12" s="78"/>
      <c r="E12" s="77"/>
      <c r="F12" s="79"/>
      <c r="G12" s="22"/>
      <c r="H12" s="76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</row>
    <row r="13" spans="1:186" ht="68">
      <c r="A13" s="40" t="s">
        <v>26</v>
      </c>
      <c r="B13" s="12" t="s">
        <v>50</v>
      </c>
      <c r="C13" s="9" t="s">
        <v>1</v>
      </c>
      <c r="D13" s="10" t="s">
        <v>0</v>
      </c>
      <c r="E13" s="11" t="s">
        <v>9</v>
      </c>
      <c r="F13" s="9" t="s">
        <v>23</v>
      </c>
      <c r="G13" s="9" t="s">
        <v>10</v>
      </c>
      <c r="H13" s="89" t="s">
        <v>35</v>
      </c>
    </row>
    <row r="14" spans="1:186" ht="17">
      <c r="A14" s="85" t="s">
        <v>27</v>
      </c>
      <c r="B14" s="73">
        <v>15</v>
      </c>
      <c r="C14" s="74">
        <v>20</v>
      </c>
      <c r="D14" s="75">
        <v>4</v>
      </c>
      <c r="E14" s="20">
        <f>B14*C14*D14</f>
        <v>1200</v>
      </c>
      <c r="F14" s="21">
        <f>E14*7.65%</f>
        <v>91.8</v>
      </c>
      <c r="G14" s="21">
        <f>E14+F14</f>
        <v>1291.8</v>
      </c>
      <c r="H14" s="90" t="s">
        <v>46</v>
      </c>
    </row>
    <row r="15" spans="1:186" s="8" customFormat="1" ht="17">
      <c r="A15" s="85" t="s">
        <v>34</v>
      </c>
      <c r="B15" s="73"/>
      <c r="C15" s="74"/>
      <c r="D15" s="75"/>
      <c r="E15" s="20">
        <f>B15*C15*D15</f>
        <v>0</v>
      </c>
      <c r="F15" s="21">
        <f>E15*7.65%</f>
        <v>0</v>
      </c>
      <c r="G15" s="21">
        <f>E15+F15</f>
        <v>0</v>
      </c>
      <c r="H15" s="91" t="s">
        <v>43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</row>
    <row r="16" spans="1:186" s="8" customFormat="1" ht="17">
      <c r="A16" s="85"/>
      <c r="B16" s="73"/>
      <c r="C16" s="74"/>
      <c r="D16" s="75"/>
      <c r="E16" s="20">
        <f t="shared" ref="E16:E17" si="0">B16*C16*D16</f>
        <v>0</v>
      </c>
      <c r="F16" s="21">
        <f>E16*7.65%</f>
        <v>0</v>
      </c>
      <c r="G16" s="21">
        <f t="shared" ref="G16:G17" si="1">E16+F16</f>
        <v>0</v>
      </c>
      <c r="H16" s="91" t="s">
        <v>47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</row>
    <row r="17" spans="1:186" s="8" customFormat="1" ht="17">
      <c r="A17" s="85"/>
      <c r="B17" s="73"/>
      <c r="C17" s="74"/>
      <c r="D17" s="75"/>
      <c r="E17" s="20">
        <f t="shared" si="0"/>
        <v>0</v>
      </c>
      <c r="F17" s="21">
        <f>E17*7.65%</f>
        <v>0</v>
      </c>
      <c r="G17" s="21">
        <f t="shared" si="1"/>
        <v>0</v>
      </c>
      <c r="H17" s="91" t="s">
        <v>44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</row>
    <row r="18" spans="1:186" s="14" customFormat="1" ht="34">
      <c r="A18" s="31" t="s">
        <v>11</v>
      </c>
      <c r="B18" s="78"/>
      <c r="C18" s="78"/>
      <c r="D18" s="78"/>
      <c r="E18" s="77"/>
      <c r="F18" s="79"/>
      <c r="G18" s="26">
        <f>SUM(G14:G17)</f>
        <v>1291.8</v>
      </c>
      <c r="H18" s="91" t="s">
        <v>45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</row>
    <row r="19" spans="1:186" s="14" customFormat="1">
      <c r="A19" s="80"/>
      <c r="B19" s="81"/>
      <c r="C19" s="77"/>
      <c r="D19" s="78"/>
      <c r="E19" s="77"/>
      <c r="F19" s="79"/>
      <c r="G19" s="79"/>
      <c r="H19" s="2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</row>
    <row r="20" spans="1:186" ht="17">
      <c r="A20" s="33" t="s">
        <v>20</v>
      </c>
      <c r="B20" s="24" t="s">
        <v>13</v>
      </c>
      <c r="C20" s="15"/>
      <c r="D20" s="16"/>
      <c r="E20" s="15"/>
      <c r="F20" s="17"/>
      <c r="G20" s="9" t="s">
        <v>10</v>
      </c>
      <c r="H20" s="29" t="s">
        <v>3</v>
      </c>
    </row>
    <row r="21" spans="1:186" s="18" customFormat="1" ht="17">
      <c r="A21" s="71" t="s">
        <v>33</v>
      </c>
      <c r="B21" s="72">
        <v>1300</v>
      </c>
      <c r="C21" s="20"/>
      <c r="D21" s="25"/>
      <c r="E21" s="20"/>
      <c r="F21" s="21"/>
      <c r="G21" s="21">
        <f>B21</f>
        <v>1300</v>
      </c>
      <c r="H21" s="70" t="s">
        <v>38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</row>
    <row r="22" spans="1:186" s="18" customFormat="1">
      <c r="A22" s="71"/>
      <c r="B22" s="72">
        <v>0</v>
      </c>
      <c r="C22" s="20"/>
      <c r="D22" s="25"/>
      <c r="E22" s="20"/>
      <c r="F22" s="21"/>
      <c r="G22" s="21">
        <f>B22</f>
        <v>0</v>
      </c>
      <c r="H22" s="70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</row>
    <row r="23" spans="1:186" s="14" customFormat="1">
      <c r="A23" s="71"/>
      <c r="B23" s="72">
        <v>0</v>
      </c>
      <c r="C23" s="20"/>
      <c r="D23" s="25"/>
      <c r="E23" s="20"/>
      <c r="F23" s="21"/>
      <c r="G23" s="21">
        <f>B23</f>
        <v>0</v>
      </c>
      <c r="H23" s="70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</row>
    <row r="24" spans="1:186" s="14" customFormat="1">
      <c r="A24" s="71"/>
      <c r="B24" s="72">
        <v>0</v>
      </c>
      <c r="C24" s="20"/>
      <c r="D24" s="25"/>
      <c r="E24" s="20"/>
      <c r="F24" s="21"/>
      <c r="G24" s="21">
        <f>B24</f>
        <v>0</v>
      </c>
      <c r="H24" s="70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</row>
    <row r="25" spans="1:186" s="14" customFormat="1" ht="30.75" customHeight="1">
      <c r="A25" s="39" t="s">
        <v>21</v>
      </c>
      <c r="B25" s="78"/>
      <c r="C25" s="77"/>
      <c r="D25" s="78"/>
      <c r="E25" s="77"/>
      <c r="F25" s="79"/>
      <c r="G25" s="26">
        <f>SUM(G21:G24)</f>
        <v>1300</v>
      </c>
      <c r="H25" s="97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</row>
    <row r="26" spans="1:186" s="14" customFormat="1" ht="17.25" customHeight="1">
      <c r="A26" s="80"/>
      <c r="B26" s="81"/>
      <c r="C26" s="77"/>
      <c r="D26" s="78"/>
      <c r="E26" s="77"/>
      <c r="F26" s="79"/>
      <c r="G26" s="79"/>
      <c r="H26" s="27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</row>
    <row r="27" spans="1:186" s="14" customFormat="1" ht="17.25" customHeight="1">
      <c r="A27" s="33" t="s">
        <v>39</v>
      </c>
      <c r="B27" s="24" t="s">
        <v>13</v>
      </c>
      <c r="C27" s="15"/>
      <c r="D27" s="16"/>
      <c r="E27" s="15"/>
      <c r="F27" s="17"/>
      <c r="G27" s="9" t="s">
        <v>10</v>
      </c>
      <c r="H27" s="29" t="s">
        <v>3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</row>
    <row r="28" spans="1:186" s="14" customFormat="1" ht="17.25" customHeight="1">
      <c r="A28" s="71"/>
      <c r="B28" s="72">
        <v>0</v>
      </c>
      <c r="C28" s="20"/>
      <c r="D28" s="25"/>
      <c r="E28" s="20"/>
      <c r="F28" s="21"/>
      <c r="G28" s="21">
        <f>B28</f>
        <v>0</v>
      </c>
      <c r="H28" s="70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</row>
    <row r="29" spans="1:186" s="14" customFormat="1" ht="17.25" customHeight="1">
      <c r="A29" s="71"/>
      <c r="B29" s="72">
        <v>0</v>
      </c>
      <c r="C29" s="20"/>
      <c r="D29" s="25"/>
      <c r="E29" s="20"/>
      <c r="F29" s="21"/>
      <c r="G29" s="21">
        <f>B29</f>
        <v>0</v>
      </c>
      <c r="H29" s="70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</row>
    <row r="30" spans="1:186" s="14" customFormat="1" ht="17.25" customHeight="1">
      <c r="A30" s="39" t="s">
        <v>40</v>
      </c>
      <c r="B30" s="78"/>
      <c r="C30" s="77"/>
      <c r="D30" s="78"/>
      <c r="E30" s="77"/>
      <c r="F30" s="79"/>
      <c r="G30" s="98">
        <f>SUM(G28:G29)</f>
        <v>0</v>
      </c>
      <c r="H30" s="2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</row>
    <row r="31" spans="1:186" s="14" customFormat="1" ht="17.25" customHeight="1">
      <c r="A31" s="121"/>
      <c r="B31" s="122"/>
      <c r="C31" s="122"/>
      <c r="D31" s="122"/>
      <c r="E31" s="123"/>
      <c r="F31" s="79"/>
      <c r="G31" s="79"/>
      <c r="H31" s="76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</row>
    <row r="32" spans="1:186" s="14" customFormat="1" ht="68">
      <c r="A32" s="28" t="s">
        <v>2</v>
      </c>
      <c r="B32" s="12" t="s">
        <v>14</v>
      </c>
      <c r="C32" s="9" t="s">
        <v>56</v>
      </c>
      <c r="D32" s="9" t="s">
        <v>18</v>
      </c>
      <c r="E32" s="19" t="s">
        <v>5</v>
      </c>
      <c r="F32" s="9" t="s">
        <v>16</v>
      </c>
      <c r="G32" s="9" t="s">
        <v>10</v>
      </c>
      <c r="H32" s="29" t="s">
        <v>3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</row>
    <row r="33" spans="1:186" s="13" customFormat="1" ht="17">
      <c r="A33" s="30" t="s">
        <v>4</v>
      </c>
      <c r="B33" s="66">
        <v>560</v>
      </c>
      <c r="C33" s="67">
        <v>32</v>
      </c>
      <c r="D33" s="67">
        <v>250</v>
      </c>
      <c r="E33" s="68">
        <v>800</v>
      </c>
      <c r="F33" s="67">
        <v>150</v>
      </c>
      <c r="G33" s="26">
        <f>B33+D33+E33+F33+C33</f>
        <v>1792</v>
      </c>
      <c r="H33" s="70" t="s">
        <v>42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</row>
    <row r="34" spans="1:186" s="13" customFormat="1" ht="17">
      <c r="A34" s="30" t="s">
        <v>6</v>
      </c>
      <c r="B34" s="66">
        <v>0</v>
      </c>
      <c r="C34" s="69"/>
      <c r="D34" s="67"/>
      <c r="E34" s="68">
        <v>0</v>
      </c>
      <c r="F34" s="67"/>
      <c r="G34" s="26">
        <f t="shared" ref="G34:G36" si="2">B34+D34+E34+F34+C34</f>
        <v>0</v>
      </c>
      <c r="H34" s="7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</row>
    <row r="35" spans="1:186" s="13" customFormat="1" ht="17">
      <c r="A35" s="30" t="s">
        <v>19</v>
      </c>
      <c r="B35" s="66">
        <v>0</v>
      </c>
      <c r="C35" s="69"/>
      <c r="D35" s="67"/>
      <c r="E35" s="68">
        <v>0</v>
      </c>
      <c r="F35" s="67"/>
      <c r="G35" s="26">
        <f t="shared" si="2"/>
        <v>0</v>
      </c>
      <c r="H35" s="7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</row>
    <row r="36" spans="1:186" s="14" customFormat="1" ht="17">
      <c r="A36" s="30" t="s">
        <v>7</v>
      </c>
      <c r="B36" s="66">
        <v>0</v>
      </c>
      <c r="C36" s="69"/>
      <c r="D36" s="67"/>
      <c r="E36" s="68">
        <v>0</v>
      </c>
      <c r="F36" s="67"/>
      <c r="G36" s="26">
        <f t="shared" si="2"/>
        <v>0</v>
      </c>
      <c r="H36" s="70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</row>
    <row r="37" spans="1:186" s="14" customFormat="1" ht="18" thickBot="1">
      <c r="A37" s="55" t="s">
        <v>15</v>
      </c>
      <c r="B37" s="56"/>
      <c r="C37" s="57"/>
      <c r="D37" s="58"/>
      <c r="E37" s="57"/>
      <c r="F37" s="59"/>
      <c r="G37" s="60">
        <f>SUM(G33:G36)</f>
        <v>1792</v>
      </c>
      <c r="H37" s="61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</row>
    <row r="38" spans="1:186" s="14" customFormat="1" ht="19.5" customHeight="1">
      <c r="A38" s="105" t="s">
        <v>8</v>
      </c>
      <c r="B38" s="106"/>
      <c r="C38" s="106"/>
      <c r="D38" s="106"/>
      <c r="E38" s="106"/>
      <c r="F38" s="106"/>
      <c r="G38" s="86">
        <f>G37+G25+G18+G11+G30</f>
        <v>13345.495999999999</v>
      </c>
      <c r="H38" s="87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</row>
    <row r="39" spans="1:186" s="14" customFormat="1" ht="30.75" customHeight="1" thickBot="1">
      <c r="A39" s="82"/>
      <c r="B39" s="83"/>
      <c r="C39" s="84"/>
      <c r="D39" s="126" t="s">
        <v>31</v>
      </c>
      <c r="E39" s="126"/>
      <c r="F39" s="127"/>
      <c r="G39" s="35">
        <f>15000-G38</f>
        <v>1654.5040000000008</v>
      </c>
      <c r="H39" s="8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</row>
    <row r="40" spans="1:186" s="7" customFormat="1">
      <c r="A40" s="48"/>
      <c r="B40" s="48"/>
      <c r="C40" s="62"/>
      <c r="D40" s="103"/>
      <c r="E40" s="104"/>
      <c r="F40" s="104"/>
      <c r="G40" s="63"/>
      <c r="H40" s="64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</row>
    <row r="41" spans="1:186" ht="45.75" customHeight="1">
      <c r="A41" s="99" t="s">
        <v>57</v>
      </c>
      <c r="B41" s="99"/>
      <c r="C41" s="99"/>
      <c r="D41" s="99"/>
      <c r="E41" s="99"/>
      <c r="F41" s="99"/>
      <c r="G41" s="99"/>
      <c r="H41" s="99"/>
    </row>
    <row r="42" spans="1:186">
      <c r="A42" s="48"/>
      <c r="B42" s="48"/>
      <c r="C42" s="62"/>
      <c r="D42" s="65"/>
      <c r="E42" s="62"/>
      <c r="F42" s="63"/>
      <c r="G42" s="63"/>
      <c r="H42" s="64"/>
    </row>
    <row r="43" spans="1:186">
      <c r="A43" s="48"/>
      <c r="B43" s="48"/>
      <c r="C43" s="62"/>
      <c r="D43" s="65"/>
      <c r="E43" s="62"/>
      <c r="F43" s="63"/>
      <c r="G43" s="63"/>
      <c r="H43" s="64"/>
    </row>
    <row r="44" spans="1:186">
      <c r="A44" s="48"/>
      <c r="B44" s="48"/>
      <c r="C44" s="62"/>
      <c r="D44" s="65"/>
      <c r="E44" s="62"/>
      <c r="F44" s="63"/>
      <c r="G44" s="63"/>
      <c r="H44" s="64"/>
    </row>
    <row r="45" spans="1:186">
      <c r="A45" s="48"/>
      <c r="B45" s="48"/>
      <c r="C45" s="62"/>
      <c r="D45" s="65"/>
      <c r="E45" s="62"/>
      <c r="F45" s="63"/>
      <c r="G45" s="63"/>
      <c r="H45" s="64"/>
    </row>
    <row r="46" spans="1:186">
      <c r="A46" s="48"/>
      <c r="B46" s="48"/>
      <c r="C46" s="62"/>
      <c r="D46" s="65"/>
      <c r="E46" s="62"/>
      <c r="F46" s="63"/>
      <c r="G46" s="63"/>
      <c r="H46" s="64"/>
    </row>
    <row r="47" spans="1:186">
      <c r="A47" s="48"/>
      <c r="B47" s="48"/>
      <c r="C47" s="62"/>
      <c r="D47" s="65"/>
      <c r="E47" s="62"/>
      <c r="F47" s="63"/>
      <c r="G47" s="63"/>
      <c r="H47" s="64"/>
    </row>
    <row r="48" spans="1:186">
      <c r="A48" s="48"/>
      <c r="B48" s="48"/>
      <c r="C48" s="62"/>
      <c r="D48" s="65"/>
      <c r="E48" s="62"/>
      <c r="F48" s="63"/>
      <c r="G48" s="63"/>
      <c r="H48" s="64"/>
    </row>
    <row r="49" spans="1:8">
      <c r="A49" s="48"/>
      <c r="B49" s="48"/>
      <c r="C49" s="62"/>
      <c r="D49" s="65"/>
      <c r="E49" s="62"/>
      <c r="F49" s="63"/>
      <c r="G49" s="63"/>
      <c r="H49" s="64"/>
    </row>
    <row r="50" spans="1:8">
      <c r="A50" s="48"/>
      <c r="B50" s="48"/>
      <c r="C50" s="62"/>
      <c r="D50" s="65"/>
      <c r="E50" s="62"/>
      <c r="F50" s="63"/>
      <c r="G50" s="63"/>
      <c r="H50" s="64"/>
    </row>
    <row r="51" spans="1:8">
      <c r="A51" s="48"/>
      <c r="B51" s="48"/>
      <c r="C51" s="62"/>
      <c r="D51" s="65"/>
      <c r="E51" s="62"/>
      <c r="F51" s="63"/>
      <c r="G51" s="63"/>
      <c r="H51" s="64"/>
    </row>
    <row r="52" spans="1:8">
      <c r="A52" s="48"/>
      <c r="B52" s="48"/>
      <c r="C52" s="62"/>
      <c r="D52" s="65"/>
      <c r="E52" s="62"/>
      <c r="F52" s="63"/>
      <c r="G52" s="63"/>
      <c r="H52" s="64"/>
    </row>
    <row r="53" spans="1:8">
      <c r="A53" s="48"/>
      <c r="B53" s="48"/>
      <c r="C53" s="62"/>
      <c r="D53" s="65"/>
      <c r="E53" s="62"/>
      <c r="F53" s="63"/>
      <c r="G53" s="63"/>
      <c r="H53" s="64"/>
    </row>
    <row r="54" spans="1:8">
      <c r="A54" s="48"/>
      <c r="B54" s="48"/>
      <c r="C54" s="62"/>
      <c r="D54" s="65"/>
      <c r="E54" s="62"/>
      <c r="F54" s="63"/>
      <c r="G54" s="63"/>
      <c r="H54" s="64"/>
    </row>
    <row r="55" spans="1:8">
      <c r="A55" s="48"/>
      <c r="B55" s="48"/>
      <c r="C55" s="62"/>
      <c r="D55" s="65"/>
      <c r="E55" s="62"/>
      <c r="F55" s="63"/>
      <c r="G55" s="63"/>
      <c r="H55" s="64"/>
    </row>
    <row r="56" spans="1:8">
      <c r="A56" s="48"/>
      <c r="B56" s="48"/>
      <c r="C56" s="62"/>
      <c r="D56" s="65"/>
      <c r="E56" s="62"/>
      <c r="F56" s="63"/>
      <c r="G56" s="63"/>
      <c r="H56" s="64"/>
    </row>
    <row r="57" spans="1:8">
      <c r="A57" s="48"/>
      <c r="B57" s="48"/>
      <c r="C57" s="62"/>
      <c r="D57" s="65"/>
      <c r="E57" s="62"/>
      <c r="F57" s="63"/>
      <c r="G57" s="63"/>
      <c r="H57" s="64"/>
    </row>
    <row r="58" spans="1:8">
      <c r="A58" s="48"/>
      <c r="B58" s="48"/>
      <c r="C58" s="62"/>
      <c r="D58" s="65"/>
      <c r="E58" s="62"/>
      <c r="F58" s="63"/>
      <c r="G58" s="63"/>
      <c r="H58" s="64"/>
    </row>
    <row r="59" spans="1:8">
      <c r="A59" s="48"/>
      <c r="B59" s="48"/>
      <c r="C59" s="62"/>
      <c r="D59" s="65"/>
      <c r="E59" s="62"/>
      <c r="F59" s="63"/>
      <c r="G59" s="63"/>
      <c r="H59" s="64"/>
    </row>
    <row r="60" spans="1:8">
      <c r="A60" s="48"/>
      <c r="B60" s="48"/>
      <c r="C60" s="62"/>
      <c r="D60" s="65"/>
      <c r="E60" s="62"/>
      <c r="F60" s="63"/>
      <c r="G60" s="63"/>
      <c r="H60" s="64"/>
    </row>
    <row r="61" spans="1:8">
      <c r="A61" s="48"/>
      <c r="B61" s="48"/>
      <c r="C61" s="62"/>
      <c r="D61" s="65"/>
      <c r="E61" s="62"/>
      <c r="F61" s="63"/>
      <c r="G61" s="63"/>
      <c r="H61" s="64"/>
    </row>
    <row r="62" spans="1:8">
      <c r="A62" s="48"/>
      <c r="B62" s="48"/>
      <c r="C62" s="62"/>
      <c r="D62" s="65"/>
      <c r="E62" s="62"/>
      <c r="F62" s="63"/>
      <c r="G62" s="63"/>
      <c r="H62" s="64"/>
    </row>
    <row r="63" spans="1:8">
      <c r="A63" s="48"/>
      <c r="B63" s="48"/>
      <c r="C63" s="62"/>
      <c r="D63" s="65"/>
      <c r="E63" s="62"/>
      <c r="F63" s="63"/>
      <c r="G63" s="63"/>
      <c r="H63" s="64"/>
    </row>
    <row r="64" spans="1:8">
      <c r="A64" s="48"/>
      <c r="B64" s="48"/>
      <c r="C64" s="62"/>
      <c r="D64" s="65"/>
      <c r="E64" s="62"/>
      <c r="F64" s="63"/>
      <c r="G64" s="63"/>
      <c r="H64" s="64"/>
    </row>
    <row r="65" spans="1:8">
      <c r="A65" s="48"/>
      <c r="B65" s="48"/>
      <c r="C65" s="62"/>
      <c r="D65" s="65"/>
      <c r="E65" s="62"/>
      <c r="F65" s="63"/>
      <c r="G65" s="63"/>
      <c r="H65" s="64"/>
    </row>
    <row r="66" spans="1:8">
      <c r="A66" s="48"/>
      <c r="B66" s="48"/>
      <c r="C66" s="62"/>
      <c r="D66" s="65"/>
      <c r="E66" s="62"/>
      <c r="F66" s="63"/>
      <c r="G66" s="63"/>
      <c r="H66" s="64"/>
    </row>
    <row r="67" spans="1:8">
      <c r="A67" s="48"/>
      <c r="B67" s="48"/>
      <c r="C67" s="62"/>
      <c r="D67" s="65"/>
      <c r="E67" s="62"/>
      <c r="F67" s="63"/>
      <c r="G67" s="63"/>
      <c r="H67" s="64"/>
    </row>
    <row r="68" spans="1:8">
      <c r="A68" s="48"/>
      <c r="B68" s="48"/>
      <c r="C68" s="62"/>
      <c r="D68" s="65"/>
      <c r="E68" s="62"/>
      <c r="F68" s="63"/>
      <c r="G68" s="63"/>
      <c r="H68" s="64"/>
    </row>
    <row r="69" spans="1:8">
      <c r="A69" s="48"/>
      <c r="B69" s="48"/>
      <c r="C69" s="62"/>
      <c r="D69" s="65"/>
      <c r="E69" s="62"/>
      <c r="F69" s="63"/>
      <c r="G69" s="63"/>
      <c r="H69" s="64"/>
    </row>
    <row r="70" spans="1:8">
      <c r="A70" s="48"/>
      <c r="B70" s="48"/>
      <c r="C70" s="62"/>
      <c r="D70" s="65"/>
      <c r="E70" s="62"/>
      <c r="F70" s="63"/>
      <c r="G70" s="63"/>
      <c r="H70" s="64"/>
    </row>
    <row r="71" spans="1:8">
      <c r="A71" s="48"/>
      <c r="B71" s="48"/>
      <c r="C71" s="62"/>
      <c r="D71" s="65"/>
      <c r="E71" s="62"/>
      <c r="F71" s="63"/>
      <c r="G71" s="63"/>
      <c r="H71" s="64"/>
    </row>
    <row r="72" spans="1:8">
      <c r="A72" s="48"/>
      <c r="B72" s="48"/>
      <c r="C72" s="62"/>
      <c r="D72" s="65"/>
      <c r="E72" s="62"/>
      <c r="F72" s="63"/>
      <c r="G72" s="63"/>
      <c r="H72" s="64"/>
    </row>
    <row r="73" spans="1:8">
      <c r="A73" s="48"/>
      <c r="B73" s="48"/>
      <c r="C73" s="62"/>
      <c r="D73" s="65"/>
      <c r="E73" s="62"/>
      <c r="F73" s="63"/>
      <c r="G73" s="63"/>
      <c r="H73" s="64"/>
    </row>
    <row r="74" spans="1:8">
      <c r="A74" s="48"/>
      <c r="B74" s="48"/>
      <c r="C74" s="62"/>
      <c r="D74" s="65"/>
      <c r="E74" s="62"/>
      <c r="F74" s="63"/>
      <c r="G74" s="63"/>
      <c r="H74" s="64"/>
    </row>
    <row r="75" spans="1:8">
      <c r="A75" s="48"/>
      <c r="B75" s="48"/>
      <c r="C75" s="62"/>
      <c r="D75" s="65"/>
      <c r="E75" s="62"/>
      <c r="F75" s="63"/>
      <c r="G75" s="63"/>
      <c r="H75" s="64"/>
    </row>
    <row r="76" spans="1:8">
      <c r="A76" s="48"/>
      <c r="B76" s="48"/>
      <c r="C76" s="62"/>
      <c r="D76" s="65"/>
      <c r="E76" s="62"/>
      <c r="F76" s="63"/>
      <c r="G76" s="63"/>
      <c r="H76" s="64"/>
    </row>
    <row r="77" spans="1:8">
      <c r="A77" s="48"/>
      <c r="B77" s="48"/>
      <c r="C77" s="62"/>
      <c r="D77" s="65"/>
      <c r="E77" s="62"/>
      <c r="F77" s="63"/>
      <c r="G77" s="63"/>
      <c r="H77" s="64"/>
    </row>
    <row r="78" spans="1:8">
      <c r="A78" s="48"/>
      <c r="B78" s="48"/>
      <c r="C78" s="62"/>
      <c r="D78" s="65"/>
      <c r="E78" s="62"/>
      <c r="F78" s="63"/>
      <c r="G78" s="63"/>
      <c r="H78" s="64"/>
    </row>
    <row r="79" spans="1:8">
      <c r="A79" s="48"/>
      <c r="B79" s="48"/>
      <c r="C79" s="62"/>
      <c r="D79" s="65"/>
      <c r="E79" s="62"/>
      <c r="F79" s="63"/>
      <c r="G79" s="63"/>
      <c r="H79" s="64"/>
    </row>
    <row r="80" spans="1:8">
      <c r="A80" s="48"/>
      <c r="B80" s="48"/>
      <c r="C80" s="62"/>
      <c r="D80" s="65"/>
      <c r="E80" s="62"/>
      <c r="F80" s="63"/>
      <c r="G80" s="63"/>
      <c r="H80" s="64"/>
    </row>
    <row r="81" spans="1:8">
      <c r="A81" s="48"/>
      <c r="B81" s="48"/>
      <c r="C81" s="62"/>
      <c r="D81" s="65"/>
      <c r="E81" s="62"/>
      <c r="F81" s="63"/>
      <c r="G81" s="63"/>
      <c r="H81" s="64"/>
    </row>
    <row r="82" spans="1:8">
      <c r="A82" s="48"/>
      <c r="B82" s="48"/>
      <c r="C82" s="62"/>
      <c r="D82" s="65"/>
      <c r="E82" s="62"/>
      <c r="F82" s="63"/>
      <c r="G82" s="63"/>
      <c r="H82" s="64"/>
    </row>
    <row r="83" spans="1:8">
      <c r="A83" s="48"/>
      <c r="B83" s="48"/>
      <c r="C83" s="62"/>
      <c r="D83" s="65"/>
      <c r="E83" s="62"/>
      <c r="F83" s="63"/>
      <c r="G83" s="63"/>
      <c r="H83" s="64"/>
    </row>
    <row r="84" spans="1:8">
      <c r="A84" s="48"/>
      <c r="B84" s="48"/>
      <c r="C84" s="62"/>
      <c r="D84" s="65"/>
      <c r="E84" s="62"/>
      <c r="F84" s="63"/>
      <c r="G84" s="63"/>
      <c r="H84" s="64"/>
    </row>
    <row r="85" spans="1:8">
      <c r="A85" s="48"/>
      <c r="B85" s="48"/>
      <c r="C85" s="62"/>
      <c r="D85" s="65"/>
      <c r="E85" s="62"/>
      <c r="F85" s="63"/>
      <c r="G85" s="63"/>
      <c r="H85" s="64"/>
    </row>
    <row r="86" spans="1:8">
      <c r="A86" s="48"/>
      <c r="B86" s="48"/>
      <c r="C86" s="62"/>
      <c r="D86" s="65"/>
      <c r="E86" s="62"/>
      <c r="F86" s="63"/>
      <c r="G86" s="63"/>
      <c r="H86" s="64"/>
    </row>
    <row r="87" spans="1:8">
      <c r="A87" s="48"/>
      <c r="B87" s="48"/>
      <c r="C87" s="62"/>
      <c r="D87" s="65"/>
      <c r="E87" s="62"/>
      <c r="F87" s="63"/>
      <c r="G87" s="63"/>
      <c r="H87" s="64"/>
    </row>
    <row r="88" spans="1:8">
      <c r="A88" s="48"/>
      <c r="B88" s="48"/>
      <c r="C88" s="62"/>
      <c r="D88" s="65"/>
      <c r="E88" s="62"/>
      <c r="F88" s="63"/>
      <c r="G88" s="63"/>
      <c r="H88" s="64"/>
    </row>
    <row r="89" spans="1:8">
      <c r="A89" s="48"/>
      <c r="B89" s="48"/>
      <c r="C89" s="62"/>
      <c r="D89" s="65"/>
      <c r="E89" s="62"/>
      <c r="F89" s="63"/>
      <c r="G89" s="63"/>
      <c r="H89" s="64"/>
    </row>
    <row r="90" spans="1:8">
      <c r="A90" s="48"/>
      <c r="B90" s="48"/>
      <c r="C90" s="62"/>
      <c r="D90" s="65"/>
      <c r="E90" s="62"/>
      <c r="F90" s="63"/>
      <c r="G90" s="63"/>
      <c r="H90" s="64"/>
    </row>
    <row r="91" spans="1:8">
      <c r="A91" s="48"/>
      <c r="B91" s="48"/>
      <c r="C91" s="62"/>
      <c r="D91" s="65"/>
      <c r="E91" s="62"/>
      <c r="F91" s="63"/>
      <c r="G91" s="63"/>
      <c r="H91" s="64"/>
    </row>
    <row r="92" spans="1:8">
      <c r="A92" s="48"/>
      <c r="B92" s="48"/>
      <c r="C92" s="62"/>
      <c r="D92" s="65"/>
      <c r="E92" s="62"/>
      <c r="F92" s="63"/>
      <c r="G92" s="63"/>
      <c r="H92" s="64"/>
    </row>
    <row r="93" spans="1:8">
      <c r="A93" s="48"/>
      <c r="B93" s="48"/>
      <c r="C93" s="62"/>
      <c r="D93" s="65"/>
      <c r="E93" s="62"/>
      <c r="F93" s="63"/>
      <c r="G93" s="63"/>
      <c r="H93" s="64"/>
    </row>
    <row r="94" spans="1:8">
      <c r="A94" s="48"/>
      <c r="B94" s="48"/>
      <c r="C94" s="62"/>
      <c r="D94" s="65"/>
      <c r="E94" s="62"/>
      <c r="F94" s="63"/>
      <c r="G94" s="63"/>
      <c r="H94" s="64"/>
    </row>
    <row r="95" spans="1:8">
      <c r="A95" s="48"/>
      <c r="B95" s="48"/>
      <c r="C95" s="62"/>
      <c r="D95" s="65"/>
      <c r="E95" s="62"/>
      <c r="F95" s="63"/>
      <c r="G95" s="63"/>
      <c r="H95" s="64"/>
    </row>
    <row r="96" spans="1:8">
      <c r="A96" s="48"/>
      <c r="B96" s="48"/>
      <c r="C96" s="62"/>
      <c r="D96" s="65"/>
      <c r="E96" s="62"/>
      <c r="F96" s="63"/>
      <c r="G96" s="63"/>
      <c r="H96" s="64"/>
    </row>
    <row r="97" spans="1:8">
      <c r="A97" s="48"/>
      <c r="B97" s="48"/>
      <c r="C97" s="62"/>
      <c r="D97" s="65"/>
      <c r="E97" s="62"/>
      <c r="F97" s="63"/>
      <c r="G97" s="63"/>
      <c r="H97" s="64"/>
    </row>
    <row r="98" spans="1:8">
      <c r="A98" s="48"/>
      <c r="B98" s="48"/>
      <c r="C98" s="62"/>
      <c r="D98" s="65"/>
      <c r="E98" s="62"/>
      <c r="F98" s="63"/>
      <c r="G98" s="63"/>
      <c r="H98" s="64"/>
    </row>
  </sheetData>
  <mergeCells count="12">
    <mergeCell ref="A41:H41"/>
    <mergeCell ref="A1:H1"/>
    <mergeCell ref="A2:H4"/>
    <mergeCell ref="C6:D6"/>
    <mergeCell ref="C7:D7"/>
    <mergeCell ref="C8:D8"/>
    <mergeCell ref="C9:D9"/>
    <mergeCell ref="C10:D10"/>
    <mergeCell ref="A31:E31"/>
    <mergeCell ref="A38:F38"/>
    <mergeCell ref="D39:F39"/>
    <mergeCell ref="D40:F40"/>
  </mergeCells>
  <dataValidations count="3">
    <dataValidation type="list" allowBlank="1" showInputMessage="1" showErrorMessage="1" sqref="C8:D8" xr:uid="{76458D07-4C3C-4454-9CB3-D2B8A8960F62}">
      <formula1>"Spring 2022, Semester"</formula1>
    </dataValidation>
    <dataValidation type="list" allowBlank="1" showInputMessage="1" showErrorMessage="1" sqref="C7:D7" xr:uid="{88B5F08E-D6A7-4FDD-87D6-AB1B8E355FF2}">
      <formula1>"$6055.20, 0"</formula1>
    </dataValidation>
    <dataValidation type="list" allowBlank="1" showInputMessage="1" showErrorMessage="1" sqref="A14:A17" xr:uid="{A73C8F09-96A6-4338-AFFB-91A00FFF4881}">
      <formula1>"Student Assistant, Graduate Assistant 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EXAMPLE</vt:lpstr>
      <vt:lpstr>BUDGET!Print_Area</vt:lpstr>
    </vt:vector>
  </TitlesOfParts>
  <Company>California State University, Fullerton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Jeannie Kim-Han</dc:creator>
  <cp:lastModifiedBy>Grider, Kaylee</cp:lastModifiedBy>
  <cp:lastPrinted>2021-08-20T20:25:10Z</cp:lastPrinted>
  <dcterms:created xsi:type="dcterms:W3CDTF">2011-12-15T19:38:31Z</dcterms:created>
  <dcterms:modified xsi:type="dcterms:W3CDTF">2023-10-25T20:11:52Z</dcterms:modified>
</cp:coreProperties>
</file>